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EB1F509-8639-4144-A216-0D1B9797F5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План комплектования" sheetId="1" r:id="rId1"/>
  </sheets>
  <definedNames>
    <definedName name="_xlnm.Print_Titles" localSheetId="0">'План комплектования'!$4:$6</definedName>
    <definedName name="_xlnm.Print_Area" localSheetId="0">'План комплектования'!$A$1:$Y$71</definedName>
  </definedNames>
  <calcPr calcId="191029"/>
</workbook>
</file>

<file path=xl/calcChain.xml><?xml version="1.0" encoding="utf-8"?>
<calcChain xmlns="http://schemas.openxmlformats.org/spreadsheetml/2006/main">
  <c r="F36" i="1" l="1"/>
  <c r="P36" i="1" s="1"/>
  <c r="F54" i="1" l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53" i="1"/>
  <c r="F49" i="1"/>
  <c r="F50" i="1"/>
  <c r="F48" i="1"/>
  <c r="F35" i="1"/>
  <c r="F37" i="1"/>
  <c r="F38" i="1"/>
  <c r="F39" i="1"/>
  <c r="F40" i="1"/>
  <c r="F41" i="1"/>
  <c r="F42" i="1"/>
  <c r="F43" i="1"/>
  <c r="F44" i="1"/>
  <c r="F45" i="1"/>
  <c r="F34" i="1"/>
  <c r="F27" i="1"/>
  <c r="F28" i="1"/>
  <c r="F29" i="1"/>
  <c r="F30" i="1"/>
  <c r="F31" i="1"/>
  <c r="F2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P50" i="1" l="1"/>
  <c r="F51" i="1"/>
  <c r="G51" i="1"/>
  <c r="H51" i="1"/>
  <c r="I51" i="1"/>
  <c r="J51" i="1"/>
  <c r="K51" i="1"/>
  <c r="L51" i="1"/>
  <c r="M51" i="1"/>
  <c r="N51" i="1"/>
  <c r="O51" i="1"/>
  <c r="P67" i="1" l="1"/>
  <c r="P64" i="1"/>
  <c r="P63" i="1"/>
  <c r="P62" i="1"/>
  <c r="P61" i="1"/>
  <c r="P60" i="1"/>
  <c r="P59" i="1"/>
  <c r="P58" i="1"/>
  <c r="P57" i="1"/>
  <c r="P56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30" i="1"/>
  <c r="P29" i="1"/>
  <c r="P28" i="1"/>
  <c r="P27" i="1"/>
  <c r="P45" i="1"/>
  <c r="P44" i="1"/>
  <c r="P43" i="1"/>
  <c r="P42" i="1"/>
  <c r="P41" i="1"/>
  <c r="P40" i="1"/>
  <c r="P39" i="1"/>
  <c r="P38" i="1"/>
  <c r="P37" i="1"/>
  <c r="P35" i="1"/>
  <c r="P49" i="1"/>
  <c r="G24" i="1" l="1"/>
  <c r="H24" i="1"/>
  <c r="I24" i="1"/>
  <c r="J24" i="1"/>
  <c r="K24" i="1"/>
  <c r="L24" i="1"/>
  <c r="M24" i="1"/>
  <c r="N24" i="1"/>
  <c r="O24" i="1"/>
  <c r="O68" i="1"/>
  <c r="N68" i="1"/>
  <c r="M68" i="1"/>
  <c r="L68" i="1"/>
  <c r="K68" i="1"/>
  <c r="J68" i="1"/>
  <c r="I68" i="1"/>
  <c r="H68" i="1"/>
  <c r="G68" i="1"/>
  <c r="P66" i="1"/>
  <c r="P65" i="1"/>
  <c r="P55" i="1"/>
  <c r="P53" i="1"/>
  <c r="P48" i="1"/>
  <c r="P51" i="1" s="1"/>
  <c r="O46" i="1"/>
  <c r="N46" i="1"/>
  <c r="M46" i="1"/>
  <c r="L46" i="1"/>
  <c r="K46" i="1"/>
  <c r="J46" i="1"/>
  <c r="I46" i="1"/>
  <c r="H46" i="1"/>
  <c r="G46" i="1"/>
  <c r="P34" i="1"/>
  <c r="O32" i="1"/>
  <c r="N32" i="1"/>
  <c r="M32" i="1"/>
  <c r="L32" i="1"/>
  <c r="K32" i="1"/>
  <c r="J32" i="1"/>
  <c r="I32" i="1"/>
  <c r="H32" i="1"/>
  <c r="G32" i="1"/>
  <c r="P31" i="1"/>
  <c r="P26" i="1"/>
  <c r="K69" i="1" l="1"/>
  <c r="I69" i="1"/>
  <c r="F24" i="1"/>
  <c r="O69" i="1"/>
  <c r="G69" i="1"/>
  <c r="F68" i="1"/>
  <c r="P54" i="1"/>
  <c r="P68" i="1" s="1"/>
  <c r="M69" i="1"/>
  <c r="P32" i="1"/>
  <c r="P46" i="1"/>
  <c r="J69" i="1"/>
  <c r="N69" i="1"/>
  <c r="H69" i="1"/>
  <c r="L69" i="1"/>
  <c r="F32" i="1"/>
  <c r="F46" i="1"/>
  <c r="P24" i="1" l="1"/>
  <c r="F69" i="1"/>
  <c r="P69" i="1" l="1"/>
</calcChain>
</file>

<file path=xl/sharedStrings.xml><?xml version="1.0" encoding="utf-8"?>
<sst xmlns="http://schemas.openxmlformats.org/spreadsheetml/2006/main" count="110" uniqueCount="106">
  <si>
    <t>№ п/п</t>
  </si>
  <si>
    <t>Кол-во часов в программе</t>
  </si>
  <si>
    <t>Численность учебной 
группы, чел.</t>
  </si>
  <si>
    <t>Комплектующий орган</t>
  </si>
  <si>
    <t>Всего человеко-часов</t>
  </si>
  <si>
    <t>Кушманова</t>
  </si>
  <si>
    <t>Волошин</t>
  </si>
  <si>
    <t>Гильманшин</t>
  </si>
  <si>
    <t>Жуков</t>
  </si>
  <si>
    <t>Крисанов</t>
  </si>
  <si>
    <t>Кусов</t>
  </si>
  <si>
    <t>Попов</t>
  </si>
  <si>
    <t>Сидоров</t>
  </si>
  <si>
    <t>Щебелев</t>
  </si>
  <si>
    <t xml:space="preserve">Раздел 1. Реализация дополнительных профессиональных программ – программ повышения квалификации </t>
  </si>
  <si>
    <t>Итого по разделу:</t>
  </si>
  <si>
    <t xml:space="preserve">Раздел 2. Реализация дополнительных профессиональных программ – программ профессиональной переподготовки </t>
  </si>
  <si>
    <t>Профессиональная подготовка по профессии  16781 «Пожарный»</t>
  </si>
  <si>
    <t xml:space="preserve">Раздел 4. Реализация основных программ профессионального обучения – программ переподготовки рабочих, служащих </t>
  </si>
  <si>
    <t xml:space="preserve">Раздел 5. Реализация основных программ профессионального обучения – программ повышения квалификации рабочих, служащих </t>
  </si>
  <si>
    <t>ВСЕГО:</t>
  </si>
  <si>
    <t>Повышение квалификации специалистов и руководителей служб охраны труда организаций</t>
  </si>
  <si>
    <t xml:space="preserve">Повышение квалификации ответственных за электрохозяйство организации </t>
  </si>
  <si>
    <t>Повышение квалификации государственных инспекторов городов (районов) субъектов Российской Федерации по пожарному надзору (государственные инспектора городов (районов) субъектов Российской Федерации по пожарному надзору)</t>
  </si>
  <si>
    <t xml:space="preserve">Профессиональная переподготовка старших диспетчеров, диспетчеров служб пожарной связи </t>
  </si>
  <si>
    <t>Профессиональная переподготовка водителей основных  пожарных  автомобилей общего применения</t>
  </si>
  <si>
    <t>Профессиональная переподготовка водителей для работы на специальных агрегатах пожарных автолестниц и коленчатых автоподъемников</t>
  </si>
  <si>
    <t>Повышение квалификации сотрудников и работников в качестве нештатных санитарных инструкторов</t>
  </si>
  <si>
    <t>Повышение квалификации пожарных (старших пожарных) пожарно-спасательных частей</t>
  </si>
  <si>
    <t xml:space="preserve">Первоначальная подготовка спасателей МЧС России к ведению поисково-спасательных работ </t>
  </si>
  <si>
    <t>Повышение квалификации начальников караулов (дежурной смены) пожарно-спасательных частей</t>
  </si>
  <si>
    <t>Повышение квалификации водителей для работы на специальных агрегатах пожарных автолестниц и коленчатых автоподъемников</t>
  </si>
  <si>
    <t>ГУ МЧС России                                           по Челябинской области</t>
  </si>
  <si>
    <t>ФГКУ"Уральский УСЦ                              МЧС России"</t>
  </si>
  <si>
    <t xml:space="preserve">Повышение квалификации старших диспетчеров, диспетчеров служб пожарной связи </t>
  </si>
  <si>
    <t xml:space="preserve">Повышение квалификации помощников начальников караулов пожарно-спасательных частей  </t>
  </si>
  <si>
    <t xml:space="preserve">Повышение квалификации командиров отделений пожарно-спасательных частей  </t>
  </si>
  <si>
    <t xml:space="preserve">Профессиональная переподготовка командиров отделений пожарно-спасательных частей </t>
  </si>
  <si>
    <t xml:space="preserve">Профессиональная переподготовка помощников начальников караулов пожарно-спасательных частей </t>
  </si>
  <si>
    <t>ФГКУ "СУ ФПС № 1 МЧС России"</t>
  </si>
  <si>
    <t>ФГКУ "СУ ФПС № 7 МЧС России"</t>
  </si>
  <si>
    <t>ФГКУ "СУ ФПС № 10 МЧС России"</t>
  </si>
  <si>
    <t>ФГКУ "СУ ФПС № 29 МЧС России"</t>
  </si>
  <si>
    <t>ФГКУ "СУ ФПС № 71 МЧС России"</t>
  </si>
  <si>
    <t>ФГУП "ВГСЧ"</t>
  </si>
  <si>
    <t>Приложение № 20
УТВЕРЖДЕН
распоряжением МЧС России
______________________№_____</t>
  </si>
  <si>
    <t>План комплектования ФАУ ДПО Учебный центр ФПС по Челябинской области  на 2023 год</t>
  </si>
  <si>
    <t>01.02 - 14.02 заочно с ДОТ и ЭО (14 к.д.)</t>
  </si>
  <si>
    <t xml:space="preserve">13.03 - 24.03 заочно с ДОТ и ЭО (12 к.д.) </t>
  </si>
  <si>
    <t xml:space="preserve">17.04 - 28.04 заочно с ДОТ и ЭО (12 к.д.) </t>
  </si>
  <si>
    <t xml:space="preserve">04.09 - 15.09 заочно с ДОТ и ЭО (12 к.д.) </t>
  </si>
  <si>
    <t>02.10 - 13.10 заочно с ДОТ и ЭО (12 к.д.)</t>
  </si>
  <si>
    <t>13.11 - 24.11 заочно с ДОТ и ЭО (12 к.д.)</t>
  </si>
  <si>
    <t>01.02 - 28.02 заочно с ДОТ и ЭО  (28 к.д.)</t>
  </si>
  <si>
    <t>03.04 - 26.04 заочно с ДОТ и ЭО  (24 к.д.)</t>
  </si>
  <si>
    <t>02.10 - 25.10 заочно с ДОТ и ЭО  (24 к.д.)</t>
  </si>
  <si>
    <t>02.11 - 28.11 заочно с ДОТ и ЭО  (27 к.д.)</t>
  </si>
  <si>
    <t xml:space="preserve">02.10 - 25.10 заочно с ДОТ и ЭО (24 к.д.) </t>
  </si>
  <si>
    <t>01.02 - 28.02 заочно с ДОТ и ЭО (28 к.д.)</t>
  </si>
  <si>
    <t>04.05 - 31.05 заочно с ДОТ и ЭО (28 к.д.)</t>
  </si>
  <si>
    <t>07.11 - 30.11 заочно с ДОТ и ЭО (24 к.д.)</t>
  </si>
  <si>
    <t>03.04 - 26.04 заочно с ДОТ и ЭО (24 к.д.)</t>
  </si>
  <si>
    <t>04.09 - 27.09 заочно с ДОТ и ЭО (24 к.д.)</t>
  </si>
  <si>
    <t xml:space="preserve">16.01 - 27.01 очно с ДОТ и ЭО (12 к.д.)
30.01 - 03.02 очно (5 к.д.)           </t>
  </si>
  <si>
    <t xml:space="preserve"> 30.01 - 10.02  очно с ДОТ и ЭО (12 к.д.)
13.02 - 17.02 очно (5 к.д.)                                </t>
  </si>
  <si>
    <t xml:space="preserve">03.03 - 17.03 очно с ДОТ и ЭО (12 к.д.)
20.03 - 24.03 очно (5 к.д.)                   </t>
  </si>
  <si>
    <t xml:space="preserve">03.05 - 19.05 очно с ДОТ и ЭО (16 к.д.)
22.05 - 26.05 очно (5 к.д.) </t>
  </si>
  <si>
    <t xml:space="preserve">04.09 - 15.09 очно с ДОТ и ЭО (12 к.д.)                     18.09 - 22.09 очно (5 к.д.) </t>
  </si>
  <si>
    <t xml:space="preserve">02.10 - 13.10 очно с ДОТ и ЭО (12 к.д.)
16.10 - 20.10 очно (5 к.д.) </t>
  </si>
  <si>
    <t xml:space="preserve">03.11 - 17.11 очно с ДОТ и ЭО (15 к.д.)
20.11 - 24.11 очно (5 к.д.) </t>
  </si>
  <si>
    <t xml:space="preserve">04.12 - 15.12 очно с ДОТ и ЭО (12 к.д.)
18.12 - 22.12 очно (5 к.д.) </t>
  </si>
  <si>
    <t>05.05 - 26.05 очно с ДОТ и ЭО (24 к.д.)
29.05 - 09.06 очно (12 к.д.)</t>
  </si>
  <si>
    <t xml:space="preserve">16.01 - 19.01 очно с ДОТ и ЭО (4 к.д.)
20.01 очно (1 к.д.) </t>
  </si>
  <si>
    <t xml:space="preserve">30.01 - 02.02 очно с ДОТ и ЭО (4 к.д.)
03.02 очно (1 к.д.) </t>
  </si>
  <si>
    <t xml:space="preserve">18.09 - 21.09 очно с ДОТ и ЭО (4 к.д.)
22.09 очно (1 к.д.) </t>
  </si>
  <si>
    <t xml:space="preserve">13.11 - 16.11 очно с ДОТ и ЭО (4 к.д.)
17.11 очно (1 к.д.) </t>
  </si>
  <si>
    <t xml:space="preserve">04.12 - 07.12 очно с ДОТ и ЭО (4 к.д.)
08.12 очно (1 к.д.) </t>
  </si>
  <si>
    <t>25.04 - 12.05 заочно с ДОТ и ЭО (20 к.д.)
15.05 - 19.05 очно (5 к.д.)</t>
  </si>
  <si>
    <t>16.01 - 21.01 заочно с ДОТ и ЭО (9 к.д.)</t>
  </si>
  <si>
    <t>11.09 - 19.09 заочно с ДОТ и ЭО (9 к.д.)</t>
  </si>
  <si>
    <t>13.11 - 21.11 заочно с ДОТ и ЭО (9 к.д.)</t>
  </si>
  <si>
    <t>03.04 - 12.04 заочно с ДОТ и ЭО (10 к.д.)</t>
  </si>
  <si>
    <t>18.09 - 27.09 заочно с ДОТ и ЭО (10 к.д.)</t>
  </si>
  <si>
    <t>20.11 - 29.11 заочно с ДОТ и ЭО (10 к.д.)</t>
  </si>
  <si>
    <t>24.01 - 03.02 заочно с ДОТ и ЭО (11 к.д.)
06.02 - 10.02 очно с ДОТ и ЭО (5 к.д.)</t>
  </si>
  <si>
    <t>28.02 - 02.04 заочно с ДОТ и ЭО (34 к.д.) 
03.04 - 14.04 очно (12 к.д.)</t>
  </si>
  <si>
    <t>13.03 - 07.04 заочно с ДОТ и ЭО (28 к.д.)
10.04 - 21.04 очно (12 к.д.)</t>
  </si>
  <si>
    <t>31.07 - 25.08 заочно с ДОТ и ЭО (28 к.д.)
28.08 - 08.09 очно (12 к.д.)</t>
  </si>
  <si>
    <t xml:space="preserve">15.03 - 16.04 очно с ДОТ и ЭО (33 к.д.)
17.04 - 28.04 очно (12 к.д.)  </t>
  </si>
  <si>
    <t xml:space="preserve">10.02 - 19.03 очно с ДОТ и ЭО (38 к.д.)
20.03 - 31.03 очно  (12 к.д.) </t>
  </si>
  <si>
    <t xml:space="preserve">20.09 - 22.10 очно с ДОТ и ЭО (33 к.д.)
23.10 - 03.11 очно  (12 к.д.)   </t>
  </si>
  <si>
    <t>30.01 - 26.02  очно с ДОТ и ЭО (28 к.д.)
27.02 - 14.04 очно (47 к.д.)</t>
  </si>
  <si>
    <t>22.03 - 16.04 очно с ДОТ и ЭО (26 к.д.)
17.04 - 06.06 очно (51 к.д.)</t>
  </si>
  <si>
    <t>06.09 - 01.10 очно с ДОТ и ЭО (26 к.д.)
02.10 - 17.11 очно  (47 к.д.)</t>
  </si>
  <si>
    <t xml:space="preserve">20.03 - 31.03  очно с ДОТ и ЭО (12 к.д.)
27.03 - 31.03  очно (5 к.д.) </t>
  </si>
  <si>
    <t>01.06 - 16.06 заочно с ДОТ и ЭО (18 к.д.)
19.06 - 23.06 очно  (5 к.д.)</t>
  </si>
  <si>
    <t>15.09 - 29.09 заочно с ДОТ и ЭО (12 к.д.)
02.10 - 06.10 очно (5 к.д.)</t>
  </si>
  <si>
    <t>ФГБУ СЭУ ФПС ИПЛ 
по Челябинской области</t>
  </si>
  <si>
    <t>26.07 - 27.08 заочно с ДОТ и ЭО (33 к.д.)           28.08 - 08.09 очно с ДОТ и ЭО (12 к.д.)</t>
  </si>
  <si>
    <t>23.08 - 24.09 заочно с ДОТ и ЭО (33 к.д.)  
 25.09 - 06.10 очно с ДОТ и ЭО  (12 к.д.)</t>
  </si>
  <si>
    <t>Наименование программы обучения</t>
  </si>
  <si>
    <t>Срок обучения, форма обучения 
(кол-во дней)</t>
  </si>
  <si>
    <t>Раздел 3. Реализация основных программ профессионального обучения – программ профессиональной подготовки по профессиям  рабочих, должностям служащих</t>
  </si>
  <si>
    <t xml:space="preserve">Повышение квалификации водителей транспортных средств категории «С» для управления ТС,оборудованных устройствами для подачи специальных звуковых и световых сигналов </t>
  </si>
  <si>
    <t>Повышение квалификации водителей основных пожарных и аварийно-спасательных автомобилей</t>
  </si>
  <si>
    <t xml:space="preserve">Повышение квалификации химиков-дозиметристов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</si>
</sst>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1" fontId="2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right" vertical="top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8" fillId="3" borderId="0" xfId="0" applyFont="1" applyFill="1"/>
    <xf numFmtId="0" fontId="1" fillId="0" borderId="0" xfId="0" applyFont="1"/>
    <xf numFmtId="0" fontId="9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textRotation="255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0" borderId="6" xfId="0" applyFont="1" applyBorder="1"/>
    <xf numFmtId="0" fontId="6" fillId="0" borderId="6" xfId="0" applyFont="1" applyBorder="1" applyAlignment="1">
      <alignment horizontal="center" textRotation="90" wrapText="1"/>
    </xf>
    <xf numFmtId="0" fontId="6" fillId="3" borderId="6" xfId="0" applyFont="1" applyFill="1" applyBorder="1" applyAlignment="1">
      <alignment horizont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/>
    <xf numFmtId="0" fontId="5" fillId="3" borderId="6" xfId="0" applyFont="1" applyFill="1" applyBorder="1" applyAlignment="1">
      <alignment horizontal="center" vertical="center" shrinkToFit="1"/>
    </xf>
    <xf numFmtId="1" fontId="4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8" fillId="3" borderId="6" xfId="0" applyFont="1" applyFill="1" applyBorder="1"/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shrinkToFi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8" fillId="0" borderId="19" xfId="0" applyFont="1" applyBorder="1"/>
    <xf numFmtId="1" fontId="4" fillId="0" borderId="16" xfId="0" applyNumberFormat="1" applyFont="1" applyBorder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" xfId="0" applyFont="1" applyBorder="1"/>
    <xf numFmtId="0" fontId="8" fillId="0" borderId="4" xfId="0" applyFont="1" applyBorder="1"/>
    <xf numFmtId="0" fontId="6" fillId="0" borderId="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8" fillId="0" borderId="8" xfId="0" applyFont="1" applyBorder="1"/>
    <xf numFmtId="0" fontId="8" fillId="0" borderId="21" xfId="0" applyFont="1" applyBorder="1"/>
    <xf numFmtId="0" fontId="8" fillId="0" borderId="14" xfId="0" applyFont="1" applyBorder="1"/>
    <xf numFmtId="0" fontId="8" fillId="0" borderId="15" xfId="0" applyFont="1" applyBorder="1"/>
    <xf numFmtId="0" fontId="2" fillId="3" borderId="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1"/>
  <sheetViews>
    <sheetView tabSelected="1" view="pageBreakPreview" topLeftCell="B43" zoomScale="70" zoomScaleNormal="60" zoomScaleSheetLayoutView="70" workbookViewId="0">
      <selection activeCell="E60" sqref="E60"/>
    </sheetView>
  </sheetViews>
  <sheetFormatPr defaultRowHeight="15.75" x14ac:dyDescent="0.25"/>
  <cols>
    <col min="1" max="1" width="5.42578125" style="8" hidden="1" customWidth="1"/>
    <col min="2" max="2" width="7.85546875" style="8" customWidth="1"/>
    <col min="3" max="3" width="64.85546875" style="8" customWidth="1"/>
    <col min="4" max="4" width="8.7109375" style="8" customWidth="1"/>
    <col min="5" max="5" width="46.140625" style="5" customWidth="1"/>
    <col min="6" max="6" width="10.140625" style="8" customWidth="1"/>
    <col min="7" max="7" width="7.5703125" style="8" bestFit="1" customWidth="1"/>
    <col min="8" max="11" width="7" style="10" bestFit="1" customWidth="1"/>
    <col min="12" max="12" width="4.42578125" style="10" bestFit="1" customWidth="1"/>
    <col min="13" max="13" width="7.5703125" style="10" bestFit="1" customWidth="1"/>
    <col min="14" max="14" width="7" style="10" bestFit="1" customWidth="1"/>
    <col min="15" max="15" width="7.5703125" style="10" bestFit="1" customWidth="1"/>
    <col min="16" max="16" width="13.7109375" style="8" customWidth="1"/>
    <col min="17" max="20" width="9.140625" style="8" hidden="1" customWidth="1"/>
    <col min="21" max="30" width="0" style="8" hidden="1" customWidth="1"/>
    <col min="31" max="245" width="9.140625" style="8"/>
    <col min="246" max="246" width="7.85546875" style="8" customWidth="1"/>
    <col min="247" max="247" width="108.5703125" style="8" customWidth="1"/>
    <col min="248" max="248" width="8.85546875" style="8" customWidth="1"/>
    <col min="249" max="249" width="27.85546875" style="8" customWidth="1"/>
    <col min="250" max="252" width="10.7109375" style="8" customWidth="1"/>
    <col min="253" max="254" width="10.85546875" style="8" customWidth="1"/>
    <col min="255" max="255" width="10" style="8" customWidth="1"/>
    <col min="256" max="257" width="10.28515625" style="8" customWidth="1"/>
    <col min="258" max="259" width="10.5703125" style="8" customWidth="1"/>
    <col min="260" max="261" width="11.140625" style="8" customWidth="1"/>
    <col min="262" max="262" width="10.42578125" style="8" customWidth="1"/>
    <col min="263" max="263" width="15.5703125" style="8" customWidth="1"/>
    <col min="264" max="277" width="0" style="8" hidden="1" customWidth="1"/>
    <col min="278" max="278" width="4.140625" style="8" customWidth="1"/>
    <col min="279" max="279" width="22.28515625" style="8" customWidth="1"/>
    <col min="280" max="501" width="9.140625" style="8"/>
    <col min="502" max="502" width="7.85546875" style="8" customWidth="1"/>
    <col min="503" max="503" width="108.5703125" style="8" customWidth="1"/>
    <col min="504" max="504" width="8.85546875" style="8" customWidth="1"/>
    <col min="505" max="505" width="27.85546875" style="8" customWidth="1"/>
    <col min="506" max="508" width="10.7109375" style="8" customWidth="1"/>
    <col min="509" max="510" width="10.85546875" style="8" customWidth="1"/>
    <col min="511" max="511" width="10" style="8" customWidth="1"/>
    <col min="512" max="513" width="10.28515625" style="8" customWidth="1"/>
    <col min="514" max="515" width="10.5703125" style="8" customWidth="1"/>
    <col min="516" max="517" width="11.140625" style="8" customWidth="1"/>
    <col min="518" max="518" width="10.42578125" style="8" customWidth="1"/>
    <col min="519" max="519" width="15.5703125" style="8" customWidth="1"/>
    <col min="520" max="533" width="0" style="8" hidden="1" customWidth="1"/>
    <col min="534" max="534" width="4.140625" style="8" customWidth="1"/>
    <col min="535" max="535" width="22.28515625" style="8" customWidth="1"/>
    <col min="536" max="757" width="9.140625" style="8"/>
    <col min="758" max="758" width="7.85546875" style="8" customWidth="1"/>
    <col min="759" max="759" width="108.5703125" style="8" customWidth="1"/>
    <col min="760" max="760" width="8.85546875" style="8" customWidth="1"/>
    <col min="761" max="761" width="27.85546875" style="8" customWidth="1"/>
    <col min="762" max="764" width="10.7109375" style="8" customWidth="1"/>
    <col min="765" max="766" width="10.85546875" style="8" customWidth="1"/>
    <col min="767" max="767" width="10" style="8" customWidth="1"/>
    <col min="768" max="769" width="10.28515625" style="8" customWidth="1"/>
    <col min="770" max="771" width="10.5703125" style="8" customWidth="1"/>
    <col min="772" max="773" width="11.140625" style="8" customWidth="1"/>
    <col min="774" max="774" width="10.42578125" style="8" customWidth="1"/>
    <col min="775" max="775" width="15.5703125" style="8" customWidth="1"/>
    <col min="776" max="789" width="0" style="8" hidden="1" customWidth="1"/>
    <col min="790" max="790" width="4.140625" style="8" customWidth="1"/>
    <col min="791" max="791" width="22.28515625" style="8" customWidth="1"/>
    <col min="792" max="1013" width="9.140625" style="8"/>
    <col min="1014" max="1014" width="7.85546875" style="8" customWidth="1"/>
    <col min="1015" max="1015" width="108.5703125" style="8" customWidth="1"/>
    <col min="1016" max="1016" width="8.85546875" style="8" customWidth="1"/>
    <col min="1017" max="1017" width="27.85546875" style="8" customWidth="1"/>
    <col min="1018" max="1020" width="10.7109375" style="8" customWidth="1"/>
    <col min="1021" max="1022" width="10.85546875" style="8" customWidth="1"/>
    <col min="1023" max="1023" width="10" style="8" customWidth="1"/>
    <col min="1024" max="1025" width="10.28515625" style="8" customWidth="1"/>
    <col min="1026" max="1027" width="10.5703125" style="8" customWidth="1"/>
    <col min="1028" max="1029" width="11.140625" style="8" customWidth="1"/>
    <col min="1030" max="1030" width="10.42578125" style="8" customWidth="1"/>
    <col min="1031" max="1031" width="15.5703125" style="8" customWidth="1"/>
    <col min="1032" max="1045" width="0" style="8" hidden="1" customWidth="1"/>
    <col min="1046" max="1046" width="4.140625" style="8" customWidth="1"/>
    <col min="1047" max="1047" width="22.28515625" style="8" customWidth="1"/>
    <col min="1048" max="1269" width="9.140625" style="8"/>
    <col min="1270" max="1270" width="7.85546875" style="8" customWidth="1"/>
    <col min="1271" max="1271" width="108.5703125" style="8" customWidth="1"/>
    <col min="1272" max="1272" width="8.85546875" style="8" customWidth="1"/>
    <col min="1273" max="1273" width="27.85546875" style="8" customWidth="1"/>
    <col min="1274" max="1276" width="10.7109375" style="8" customWidth="1"/>
    <col min="1277" max="1278" width="10.85546875" style="8" customWidth="1"/>
    <col min="1279" max="1279" width="10" style="8" customWidth="1"/>
    <col min="1280" max="1281" width="10.28515625" style="8" customWidth="1"/>
    <col min="1282" max="1283" width="10.5703125" style="8" customWidth="1"/>
    <col min="1284" max="1285" width="11.140625" style="8" customWidth="1"/>
    <col min="1286" max="1286" width="10.42578125" style="8" customWidth="1"/>
    <col min="1287" max="1287" width="15.5703125" style="8" customWidth="1"/>
    <col min="1288" max="1301" width="0" style="8" hidden="1" customWidth="1"/>
    <col min="1302" max="1302" width="4.140625" style="8" customWidth="1"/>
    <col min="1303" max="1303" width="22.28515625" style="8" customWidth="1"/>
    <col min="1304" max="1525" width="9.140625" style="8"/>
    <col min="1526" max="1526" width="7.85546875" style="8" customWidth="1"/>
    <col min="1527" max="1527" width="108.5703125" style="8" customWidth="1"/>
    <col min="1528" max="1528" width="8.85546875" style="8" customWidth="1"/>
    <col min="1529" max="1529" width="27.85546875" style="8" customWidth="1"/>
    <col min="1530" max="1532" width="10.7109375" style="8" customWidth="1"/>
    <col min="1533" max="1534" width="10.85546875" style="8" customWidth="1"/>
    <col min="1535" max="1535" width="10" style="8" customWidth="1"/>
    <col min="1536" max="1537" width="10.28515625" style="8" customWidth="1"/>
    <col min="1538" max="1539" width="10.5703125" style="8" customWidth="1"/>
    <col min="1540" max="1541" width="11.140625" style="8" customWidth="1"/>
    <col min="1542" max="1542" width="10.42578125" style="8" customWidth="1"/>
    <col min="1543" max="1543" width="15.5703125" style="8" customWidth="1"/>
    <col min="1544" max="1557" width="0" style="8" hidden="1" customWidth="1"/>
    <col min="1558" max="1558" width="4.140625" style="8" customWidth="1"/>
    <col min="1559" max="1559" width="22.28515625" style="8" customWidth="1"/>
    <col min="1560" max="1781" width="9.140625" style="8"/>
    <col min="1782" max="1782" width="7.85546875" style="8" customWidth="1"/>
    <col min="1783" max="1783" width="108.5703125" style="8" customWidth="1"/>
    <col min="1784" max="1784" width="8.85546875" style="8" customWidth="1"/>
    <col min="1785" max="1785" width="27.85546875" style="8" customWidth="1"/>
    <col min="1786" max="1788" width="10.7109375" style="8" customWidth="1"/>
    <col min="1789" max="1790" width="10.85546875" style="8" customWidth="1"/>
    <col min="1791" max="1791" width="10" style="8" customWidth="1"/>
    <col min="1792" max="1793" width="10.28515625" style="8" customWidth="1"/>
    <col min="1794" max="1795" width="10.5703125" style="8" customWidth="1"/>
    <col min="1796" max="1797" width="11.140625" style="8" customWidth="1"/>
    <col min="1798" max="1798" width="10.42578125" style="8" customWidth="1"/>
    <col min="1799" max="1799" width="15.5703125" style="8" customWidth="1"/>
    <col min="1800" max="1813" width="0" style="8" hidden="1" customWidth="1"/>
    <col min="1814" max="1814" width="4.140625" style="8" customWidth="1"/>
    <col min="1815" max="1815" width="22.28515625" style="8" customWidth="1"/>
    <col min="1816" max="2037" width="9.140625" style="8"/>
    <col min="2038" max="2038" width="7.85546875" style="8" customWidth="1"/>
    <col min="2039" max="2039" width="108.5703125" style="8" customWidth="1"/>
    <col min="2040" max="2040" width="8.85546875" style="8" customWidth="1"/>
    <col min="2041" max="2041" width="27.85546875" style="8" customWidth="1"/>
    <col min="2042" max="2044" width="10.7109375" style="8" customWidth="1"/>
    <col min="2045" max="2046" width="10.85546875" style="8" customWidth="1"/>
    <col min="2047" max="2047" width="10" style="8" customWidth="1"/>
    <col min="2048" max="2049" width="10.28515625" style="8" customWidth="1"/>
    <col min="2050" max="2051" width="10.5703125" style="8" customWidth="1"/>
    <col min="2052" max="2053" width="11.140625" style="8" customWidth="1"/>
    <col min="2054" max="2054" width="10.42578125" style="8" customWidth="1"/>
    <col min="2055" max="2055" width="15.5703125" style="8" customWidth="1"/>
    <col min="2056" max="2069" width="0" style="8" hidden="1" customWidth="1"/>
    <col min="2070" max="2070" width="4.140625" style="8" customWidth="1"/>
    <col min="2071" max="2071" width="22.28515625" style="8" customWidth="1"/>
    <col min="2072" max="2293" width="9.140625" style="8"/>
    <col min="2294" max="2294" width="7.85546875" style="8" customWidth="1"/>
    <col min="2295" max="2295" width="108.5703125" style="8" customWidth="1"/>
    <col min="2296" max="2296" width="8.85546875" style="8" customWidth="1"/>
    <col min="2297" max="2297" width="27.85546875" style="8" customWidth="1"/>
    <col min="2298" max="2300" width="10.7109375" style="8" customWidth="1"/>
    <col min="2301" max="2302" width="10.85546875" style="8" customWidth="1"/>
    <col min="2303" max="2303" width="10" style="8" customWidth="1"/>
    <col min="2304" max="2305" width="10.28515625" style="8" customWidth="1"/>
    <col min="2306" max="2307" width="10.5703125" style="8" customWidth="1"/>
    <col min="2308" max="2309" width="11.140625" style="8" customWidth="1"/>
    <col min="2310" max="2310" width="10.42578125" style="8" customWidth="1"/>
    <col min="2311" max="2311" width="15.5703125" style="8" customWidth="1"/>
    <col min="2312" max="2325" width="0" style="8" hidden="1" customWidth="1"/>
    <col min="2326" max="2326" width="4.140625" style="8" customWidth="1"/>
    <col min="2327" max="2327" width="22.28515625" style="8" customWidth="1"/>
    <col min="2328" max="2549" width="9.140625" style="8"/>
    <col min="2550" max="2550" width="7.85546875" style="8" customWidth="1"/>
    <col min="2551" max="2551" width="108.5703125" style="8" customWidth="1"/>
    <col min="2552" max="2552" width="8.85546875" style="8" customWidth="1"/>
    <col min="2553" max="2553" width="27.85546875" style="8" customWidth="1"/>
    <col min="2554" max="2556" width="10.7109375" style="8" customWidth="1"/>
    <col min="2557" max="2558" width="10.85546875" style="8" customWidth="1"/>
    <col min="2559" max="2559" width="10" style="8" customWidth="1"/>
    <col min="2560" max="2561" width="10.28515625" style="8" customWidth="1"/>
    <col min="2562" max="2563" width="10.5703125" style="8" customWidth="1"/>
    <col min="2564" max="2565" width="11.140625" style="8" customWidth="1"/>
    <col min="2566" max="2566" width="10.42578125" style="8" customWidth="1"/>
    <col min="2567" max="2567" width="15.5703125" style="8" customWidth="1"/>
    <col min="2568" max="2581" width="0" style="8" hidden="1" customWidth="1"/>
    <col min="2582" max="2582" width="4.140625" style="8" customWidth="1"/>
    <col min="2583" max="2583" width="22.28515625" style="8" customWidth="1"/>
    <col min="2584" max="2805" width="9.140625" style="8"/>
    <col min="2806" max="2806" width="7.85546875" style="8" customWidth="1"/>
    <col min="2807" max="2807" width="108.5703125" style="8" customWidth="1"/>
    <col min="2808" max="2808" width="8.85546875" style="8" customWidth="1"/>
    <col min="2809" max="2809" width="27.85546875" style="8" customWidth="1"/>
    <col min="2810" max="2812" width="10.7109375" style="8" customWidth="1"/>
    <col min="2813" max="2814" width="10.85546875" style="8" customWidth="1"/>
    <col min="2815" max="2815" width="10" style="8" customWidth="1"/>
    <col min="2816" max="2817" width="10.28515625" style="8" customWidth="1"/>
    <col min="2818" max="2819" width="10.5703125" style="8" customWidth="1"/>
    <col min="2820" max="2821" width="11.140625" style="8" customWidth="1"/>
    <col min="2822" max="2822" width="10.42578125" style="8" customWidth="1"/>
    <col min="2823" max="2823" width="15.5703125" style="8" customWidth="1"/>
    <col min="2824" max="2837" width="0" style="8" hidden="1" customWidth="1"/>
    <col min="2838" max="2838" width="4.140625" style="8" customWidth="1"/>
    <col min="2839" max="2839" width="22.28515625" style="8" customWidth="1"/>
    <col min="2840" max="3061" width="9.140625" style="8"/>
    <col min="3062" max="3062" width="7.85546875" style="8" customWidth="1"/>
    <col min="3063" max="3063" width="108.5703125" style="8" customWidth="1"/>
    <col min="3064" max="3064" width="8.85546875" style="8" customWidth="1"/>
    <col min="3065" max="3065" width="27.85546875" style="8" customWidth="1"/>
    <col min="3066" max="3068" width="10.7109375" style="8" customWidth="1"/>
    <col min="3069" max="3070" width="10.85546875" style="8" customWidth="1"/>
    <col min="3071" max="3071" width="10" style="8" customWidth="1"/>
    <col min="3072" max="3073" width="10.28515625" style="8" customWidth="1"/>
    <col min="3074" max="3075" width="10.5703125" style="8" customWidth="1"/>
    <col min="3076" max="3077" width="11.140625" style="8" customWidth="1"/>
    <col min="3078" max="3078" width="10.42578125" style="8" customWidth="1"/>
    <col min="3079" max="3079" width="15.5703125" style="8" customWidth="1"/>
    <col min="3080" max="3093" width="0" style="8" hidden="1" customWidth="1"/>
    <col min="3094" max="3094" width="4.140625" style="8" customWidth="1"/>
    <col min="3095" max="3095" width="22.28515625" style="8" customWidth="1"/>
    <col min="3096" max="3317" width="9.140625" style="8"/>
    <col min="3318" max="3318" width="7.85546875" style="8" customWidth="1"/>
    <col min="3319" max="3319" width="108.5703125" style="8" customWidth="1"/>
    <col min="3320" max="3320" width="8.85546875" style="8" customWidth="1"/>
    <col min="3321" max="3321" width="27.85546875" style="8" customWidth="1"/>
    <col min="3322" max="3324" width="10.7109375" style="8" customWidth="1"/>
    <col min="3325" max="3326" width="10.85546875" style="8" customWidth="1"/>
    <col min="3327" max="3327" width="10" style="8" customWidth="1"/>
    <col min="3328" max="3329" width="10.28515625" style="8" customWidth="1"/>
    <col min="3330" max="3331" width="10.5703125" style="8" customWidth="1"/>
    <col min="3332" max="3333" width="11.140625" style="8" customWidth="1"/>
    <col min="3334" max="3334" width="10.42578125" style="8" customWidth="1"/>
    <col min="3335" max="3335" width="15.5703125" style="8" customWidth="1"/>
    <col min="3336" max="3349" width="0" style="8" hidden="1" customWidth="1"/>
    <col min="3350" max="3350" width="4.140625" style="8" customWidth="1"/>
    <col min="3351" max="3351" width="22.28515625" style="8" customWidth="1"/>
    <col min="3352" max="3573" width="9.140625" style="8"/>
    <col min="3574" max="3574" width="7.85546875" style="8" customWidth="1"/>
    <col min="3575" max="3575" width="108.5703125" style="8" customWidth="1"/>
    <col min="3576" max="3576" width="8.85546875" style="8" customWidth="1"/>
    <col min="3577" max="3577" width="27.85546875" style="8" customWidth="1"/>
    <col min="3578" max="3580" width="10.7109375" style="8" customWidth="1"/>
    <col min="3581" max="3582" width="10.85546875" style="8" customWidth="1"/>
    <col min="3583" max="3583" width="10" style="8" customWidth="1"/>
    <col min="3584" max="3585" width="10.28515625" style="8" customWidth="1"/>
    <col min="3586" max="3587" width="10.5703125" style="8" customWidth="1"/>
    <col min="3588" max="3589" width="11.140625" style="8" customWidth="1"/>
    <col min="3590" max="3590" width="10.42578125" style="8" customWidth="1"/>
    <col min="3591" max="3591" width="15.5703125" style="8" customWidth="1"/>
    <col min="3592" max="3605" width="0" style="8" hidden="1" customWidth="1"/>
    <col min="3606" max="3606" width="4.140625" style="8" customWidth="1"/>
    <col min="3607" max="3607" width="22.28515625" style="8" customWidth="1"/>
    <col min="3608" max="3829" width="9.140625" style="8"/>
    <col min="3830" max="3830" width="7.85546875" style="8" customWidth="1"/>
    <col min="3831" max="3831" width="108.5703125" style="8" customWidth="1"/>
    <col min="3832" max="3832" width="8.85546875" style="8" customWidth="1"/>
    <col min="3833" max="3833" width="27.85546875" style="8" customWidth="1"/>
    <col min="3834" max="3836" width="10.7109375" style="8" customWidth="1"/>
    <col min="3837" max="3838" width="10.85546875" style="8" customWidth="1"/>
    <col min="3839" max="3839" width="10" style="8" customWidth="1"/>
    <col min="3840" max="3841" width="10.28515625" style="8" customWidth="1"/>
    <col min="3842" max="3843" width="10.5703125" style="8" customWidth="1"/>
    <col min="3844" max="3845" width="11.140625" style="8" customWidth="1"/>
    <col min="3846" max="3846" width="10.42578125" style="8" customWidth="1"/>
    <col min="3847" max="3847" width="15.5703125" style="8" customWidth="1"/>
    <col min="3848" max="3861" width="0" style="8" hidden="1" customWidth="1"/>
    <col min="3862" max="3862" width="4.140625" style="8" customWidth="1"/>
    <col min="3863" max="3863" width="22.28515625" style="8" customWidth="1"/>
    <col min="3864" max="4085" width="9.140625" style="8"/>
    <col min="4086" max="4086" width="7.85546875" style="8" customWidth="1"/>
    <col min="4087" max="4087" width="108.5703125" style="8" customWidth="1"/>
    <col min="4088" max="4088" width="8.85546875" style="8" customWidth="1"/>
    <col min="4089" max="4089" width="27.85546875" style="8" customWidth="1"/>
    <col min="4090" max="4092" width="10.7109375" style="8" customWidth="1"/>
    <col min="4093" max="4094" width="10.85546875" style="8" customWidth="1"/>
    <col min="4095" max="4095" width="10" style="8" customWidth="1"/>
    <col min="4096" max="4097" width="10.28515625" style="8" customWidth="1"/>
    <col min="4098" max="4099" width="10.5703125" style="8" customWidth="1"/>
    <col min="4100" max="4101" width="11.140625" style="8" customWidth="1"/>
    <col min="4102" max="4102" width="10.42578125" style="8" customWidth="1"/>
    <col min="4103" max="4103" width="15.5703125" style="8" customWidth="1"/>
    <col min="4104" max="4117" width="0" style="8" hidden="1" customWidth="1"/>
    <col min="4118" max="4118" width="4.140625" style="8" customWidth="1"/>
    <col min="4119" max="4119" width="22.28515625" style="8" customWidth="1"/>
    <col min="4120" max="4341" width="9.140625" style="8"/>
    <col min="4342" max="4342" width="7.85546875" style="8" customWidth="1"/>
    <col min="4343" max="4343" width="108.5703125" style="8" customWidth="1"/>
    <col min="4344" max="4344" width="8.85546875" style="8" customWidth="1"/>
    <col min="4345" max="4345" width="27.85546875" style="8" customWidth="1"/>
    <col min="4346" max="4348" width="10.7109375" style="8" customWidth="1"/>
    <col min="4349" max="4350" width="10.85546875" style="8" customWidth="1"/>
    <col min="4351" max="4351" width="10" style="8" customWidth="1"/>
    <col min="4352" max="4353" width="10.28515625" style="8" customWidth="1"/>
    <col min="4354" max="4355" width="10.5703125" style="8" customWidth="1"/>
    <col min="4356" max="4357" width="11.140625" style="8" customWidth="1"/>
    <col min="4358" max="4358" width="10.42578125" style="8" customWidth="1"/>
    <col min="4359" max="4359" width="15.5703125" style="8" customWidth="1"/>
    <col min="4360" max="4373" width="0" style="8" hidden="1" customWidth="1"/>
    <col min="4374" max="4374" width="4.140625" style="8" customWidth="1"/>
    <col min="4375" max="4375" width="22.28515625" style="8" customWidth="1"/>
    <col min="4376" max="4597" width="9.140625" style="8"/>
    <col min="4598" max="4598" width="7.85546875" style="8" customWidth="1"/>
    <col min="4599" max="4599" width="108.5703125" style="8" customWidth="1"/>
    <col min="4600" max="4600" width="8.85546875" style="8" customWidth="1"/>
    <col min="4601" max="4601" width="27.85546875" style="8" customWidth="1"/>
    <col min="4602" max="4604" width="10.7109375" style="8" customWidth="1"/>
    <col min="4605" max="4606" width="10.85546875" style="8" customWidth="1"/>
    <col min="4607" max="4607" width="10" style="8" customWidth="1"/>
    <col min="4608" max="4609" width="10.28515625" style="8" customWidth="1"/>
    <col min="4610" max="4611" width="10.5703125" style="8" customWidth="1"/>
    <col min="4612" max="4613" width="11.140625" style="8" customWidth="1"/>
    <col min="4614" max="4614" width="10.42578125" style="8" customWidth="1"/>
    <col min="4615" max="4615" width="15.5703125" style="8" customWidth="1"/>
    <col min="4616" max="4629" width="0" style="8" hidden="1" customWidth="1"/>
    <col min="4630" max="4630" width="4.140625" style="8" customWidth="1"/>
    <col min="4631" max="4631" width="22.28515625" style="8" customWidth="1"/>
    <col min="4632" max="4853" width="9.140625" style="8"/>
    <col min="4854" max="4854" width="7.85546875" style="8" customWidth="1"/>
    <col min="4855" max="4855" width="108.5703125" style="8" customWidth="1"/>
    <col min="4856" max="4856" width="8.85546875" style="8" customWidth="1"/>
    <col min="4857" max="4857" width="27.85546875" style="8" customWidth="1"/>
    <col min="4858" max="4860" width="10.7109375" style="8" customWidth="1"/>
    <col min="4861" max="4862" width="10.85546875" style="8" customWidth="1"/>
    <col min="4863" max="4863" width="10" style="8" customWidth="1"/>
    <col min="4864" max="4865" width="10.28515625" style="8" customWidth="1"/>
    <col min="4866" max="4867" width="10.5703125" style="8" customWidth="1"/>
    <col min="4868" max="4869" width="11.140625" style="8" customWidth="1"/>
    <col min="4870" max="4870" width="10.42578125" style="8" customWidth="1"/>
    <col min="4871" max="4871" width="15.5703125" style="8" customWidth="1"/>
    <col min="4872" max="4885" width="0" style="8" hidden="1" customWidth="1"/>
    <col min="4886" max="4886" width="4.140625" style="8" customWidth="1"/>
    <col min="4887" max="4887" width="22.28515625" style="8" customWidth="1"/>
    <col min="4888" max="5109" width="9.140625" style="8"/>
    <col min="5110" max="5110" width="7.85546875" style="8" customWidth="1"/>
    <col min="5111" max="5111" width="108.5703125" style="8" customWidth="1"/>
    <col min="5112" max="5112" width="8.85546875" style="8" customWidth="1"/>
    <col min="5113" max="5113" width="27.85546875" style="8" customWidth="1"/>
    <col min="5114" max="5116" width="10.7109375" style="8" customWidth="1"/>
    <col min="5117" max="5118" width="10.85546875" style="8" customWidth="1"/>
    <col min="5119" max="5119" width="10" style="8" customWidth="1"/>
    <col min="5120" max="5121" width="10.28515625" style="8" customWidth="1"/>
    <col min="5122" max="5123" width="10.5703125" style="8" customWidth="1"/>
    <col min="5124" max="5125" width="11.140625" style="8" customWidth="1"/>
    <col min="5126" max="5126" width="10.42578125" style="8" customWidth="1"/>
    <col min="5127" max="5127" width="15.5703125" style="8" customWidth="1"/>
    <col min="5128" max="5141" width="0" style="8" hidden="1" customWidth="1"/>
    <col min="5142" max="5142" width="4.140625" style="8" customWidth="1"/>
    <col min="5143" max="5143" width="22.28515625" style="8" customWidth="1"/>
    <col min="5144" max="5365" width="9.140625" style="8"/>
    <col min="5366" max="5366" width="7.85546875" style="8" customWidth="1"/>
    <col min="5367" max="5367" width="108.5703125" style="8" customWidth="1"/>
    <col min="5368" max="5368" width="8.85546875" style="8" customWidth="1"/>
    <col min="5369" max="5369" width="27.85546875" style="8" customWidth="1"/>
    <col min="5370" max="5372" width="10.7109375" style="8" customWidth="1"/>
    <col min="5373" max="5374" width="10.85546875" style="8" customWidth="1"/>
    <col min="5375" max="5375" width="10" style="8" customWidth="1"/>
    <col min="5376" max="5377" width="10.28515625" style="8" customWidth="1"/>
    <col min="5378" max="5379" width="10.5703125" style="8" customWidth="1"/>
    <col min="5380" max="5381" width="11.140625" style="8" customWidth="1"/>
    <col min="5382" max="5382" width="10.42578125" style="8" customWidth="1"/>
    <col min="5383" max="5383" width="15.5703125" style="8" customWidth="1"/>
    <col min="5384" max="5397" width="0" style="8" hidden="1" customWidth="1"/>
    <col min="5398" max="5398" width="4.140625" style="8" customWidth="1"/>
    <col min="5399" max="5399" width="22.28515625" style="8" customWidth="1"/>
    <col min="5400" max="5621" width="9.140625" style="8"/>
    <col min="5622" max="5622" width="7.85546875" style="8" customWidth="1"/>
    <col min="5623" max="5623" width="108.5703125" style="8" customWidth="1"/>
    <col min="5624" max="5624" width="8.85546875" style="8" customWidth="1"/>
    <col min="5625" max="5625" width="27.85546875" style="8" customWidth="1"/>
    <col min="5626" max="5628" width="10.7109375" style="8" customWidth="1"/>
    <col min="5629" max="5630" width="10.85546875" style="8" customWidth="1"/>
    <col min="5631" max="5631" width="10" style="8" customWidth="1"/>
    <col min="5632" max="5633" width="10.28515625" style="8" customWidth="1"/>
    <col min="5634" max="5635" width="10.5703125" style="8" customWidth="1"/>
    <col min="5636" max="5637" width="11.140625" style="8" customWidth="1"/>
    <col min="5638" max="5638" width="10.42578125" style="8" customWidth="1"/>
    <col min="5639" max="5639" width="15.5703125" style="8" customWidth="1"/>
    <col min="5640" max="5653" width="0" style="8" hidden="1" customWidth="1"/>
    <col min="5654" max="5654" width="4.140625" style="8" customWidth="1"/>
    <col min="5655" max="5655" width="22.28515625" style="8" customWidth="1"/>
    <col min="5656" max="5877" width="9.140625" style="8"/>
    <col min="5878" max="5878" width="7.85546875" style="8" customWidth="1"/>
    <col min="5879" max="5879" width="108.5703125" style="8" customWidth="1"/>
    <col min="5880" max="5880" width="8.85546875" style="8" customWidth="1"/>
    <col min="5881" max="5881" width="27.85546875" style="8" customWidth="1"/>
    <col min="5882" max="5884" width="10.7109375" style="8" customWidth="1"/>
    <col min="5885" max="5886" width="10.85546875" style="8" customWidth="1"/>
    <col min="5887" max="5887" width="10" style="8" customWidth="1"/>
    <col min="5888" max="5889" width="10.28515625" style="8" customWidth="1"/>
    <col min="5890" max="5891" width="10.5703125" style="8" customWidth="1"/>
    <col min="5892" max="5893" width="11.140625" style="8" customWidth="1"/>
    <col min="5894" max="5894" width="10.42578125" style="8" customWidth="1"/>
    <col min="5895" max="5895" width="15.5703125" style="8" customWidth="1"/>
    <col min="5896" max="5909" width="0" style="8" hidden="1" customWidth="1"/>
    <col min="5910" max="5910" width="4.140625" style="8" customWidth="1"/>
    <col min="5911" max="5911" width="22.28515625" style="8" customWidth="1"/>
    <col min="5912" max="6133" width="9.140625" style="8"/>
    <col min="6134" max="6134" width="7.85546875" style="8" customWidth="1"/>
    <col min="6135" max="6135" width="108.5703125" style="8" customWidth="1"/>
    <col min="6136" max="6136" width="8.85546875" style="8" customWidth="1"/>
    <col min="6137" max="6137" width="27.85546875" style="8" customWidth="1"/>
    <col min="6138" max="6140" width="10.7109375" style="8" customWidth="1"/>
    <col min="6141" max="6142" width="10.85546875" style="8" customWidth="1"/>
    <col min="6143" max="6143" width="10" style="8" customWidth="1"/>
    <col min="6144" max="6145" width="10.28515625" style="8" customWidth="1"/>
    <col min="6146" max="6147" width="10.5703125" style="8" customWidth="1"/>
    <col min="6148" max="6149" width="11.140625" style="8" customWidth="1"/>
    <col min="6150" max="6150" width="10.42578125" style="8" customWidth="1"/>
    <col min="6151" max="6151" width="15.5703125" style="8" customWidth="1"/>
    <col min="6152" max="6165" width="0" style="8" hidden="1" customWidth="1"/>
    <col min="6166" max="6166" width="4.140625" style="8" customWidth="1"/>
    <col min="6167" max="6167" width="22.28515625" style="8" customWidth="1"/>
    <col min="6168" max="6389" width="9.140625" style="8"/>
    <col min="6390" max="6390" width="7.85546875" style="8" customWidth="1"/>
    <col min="6391" max="6391" width="108.5703125" style="8" customWidth="1"/>
    <col min="6392" max="6392" width="8.85546875" style="8" customWidth="1"/>
    <col min="6393" max="6393" width="27.85546875" style="8" customWidth="1"/>
    <col min="6394" max="6396" width="10.7109375" style="8" customWidth="1"/>
    <col min="6397" max="6398" width="10.85546875" style="8" customWidth="1"/>
    <col min="6399" max="6399" width="10" style="8" customWidth="1"/>
    <col min="6400" max="6401" width="10.28515625" style="8" customWidth="1"/>
    <col min="6402" max="6403" width="10.5703125" style="8" customWidth="1"/>
    <col min="6404" max="6405" width="11.140625" style="8" customWidth="1"/>
    <col min="6406" max="6406" width="10.42578125" style="8" customWidth="1"/>
    <col min="6407" max="6407" width="15.5703125" style="8" customWidth="1"/>
    <col min="6408" max="6421" width="0" style="8" hidden="1" customWidth="1"/>
    <col min="6422" max="6422" width="4.140625" style="8" customWidth="1"/>
    <col min="6423" max="6423" width="22.28515625" style="8" customWidth="1"/>
    <col min="6424" max="6645" width="9.140625" style="8"/>
    <col min="6646" max="6646" width="7.85546875" style="8" customWidth="1"/>
    <col min="6647" max="6647" width="108.5703125" style="8" customWidth="1"/>
    <col min="6648" max="6648" width="8.85546875" style="8" customWidth="1"/>
    <col min="6649" max="6649" width="27.85546875" style="8" customWidth="1"/>
    <col min="6650" max="6652" width="10.7109375" style="8" customWidth="1"/>
    <col min="6653" max="6654" width="10.85546875" style="8" customWidth="1"/>
    <col min="6655" max="6655" width="10" style="8" customWidth="1"/>
    <col min="6656" max="6657" width="10.28515625" style="8" customWidth="1"/>
    <col min="6658" max="6659" width="10.5703125" style="8" customWidth="1"/>
    <col min="6660" max="6661" width="11.140625" style="8" customWidth="1"/>
    <col min="6662" max="6662" width="10.42578125" style="8" customWidth="1"/>
    <col min="6663" max="6663" width="15.5703125" style="8" customWidth="1"/>
    <col min="6664" max="6677" width="0" style="8" hidden="1" customWidth="1"/>
    <col min="6678" max="6678" width="4.140625" style="8" customWidth="1"/>
    <col min="6679" max="6679" width="22.28515625" style="8" customWidth="1"/>
    <col min="6680" max="6901" width="9.140625" style="8"/>
    <col min="6902" max="6902" width="7.85546875" style="8" customWidth="1"/>
    <col min="6903" max="6903" width="108.5703125" style="8" customWidth="1"/>
    <col min="6904" max="6904" width="8.85546875" style="8" customWidth="1"/>
    <col min="6905" max="6905" width="27.85546875" style="8" customWidth="1"/>
    <col min="6906" max="6908" width="10.7109375" style="8" customWidth="1"/>
    <col min="6909" max="6910" width="10.85546875" style="8" customWidth="1"/>
    <col min="6911" max="6911" width="10" style="8" customWidth="1"/>
    <col min="6912" max="6913" width="10.28515625" style="8" customWidth="1"/>
    <col min="6914" max="6915" width="10.5703125" style="8" customWidth="1"/>
    <col min="6916" max="6917" width="11.140625" style="8" customWidth="1"/>
    <col min="6918" max="6918" width="10.42578125" style="8" customWidth="1"/>
    <col min="6919" max="6919" width="15.5703125" style="8" customWidth="1"/>
    <col min="6920" max="6933" width="0" style="8" hidden="1" customWidth="1"/>
    <col min="6934" max="6934" width="4.140625" style="8" customWidth="1"/>
    <col min="6935" max="6935" width="22.28515625" style="8" customWidth="1"/>
    <col min="6936" max="7157" width="9.140625" style="8"/>
    <col min="7158" max="7158" width="7.85546875" style="8" customWidth="1"/>
    <col min="7159" max="7159" width="108.5703125" style="8" customWidth="1"/>
    <col min="7160" max="7160" width="8.85546875" style="8" customWidth="1"/>
    <col min="7161" max="7161" width="27.85546875" style="8" customWidth="1"/>
    <col min="7162" max="7164" width="10.7109375" style="8" customWidth="1"/>
    <col min="7165" max="7166" width="10.85546875" style="8" customWidth="1"/>
    <col min="7167" max="7167" width="10" style="8" customWidth="1"/>
    <col min="7168" max="7169" width="10.28515625" style="8" customWidth="1"/>
    <col min="7170" max="7171" width="10.5703125" style="8" customWidth="1"/>
    <col min="7172" max="7173" width="11.140625" style="8" customWidth="1"/>
    <col min="7174" max="7174" width="10.42578125" style="8" customWidth="1"/>
    <col min="7175" max="7175" width="15.5703125" style="8" customWidth="1"/>
    <col min="7176" max="7189" width="0" style="8" hidden="1" customWidth="1"/>
    <col min="7190" max="7190" width="4.140625" style="8" customWidth="1"/>
    <col min="7191" max="7191" width="22.28515625" style="8" customWidth="1"/>
    <col min="7192" max="7413" width="9.140625" style="8"/>
    <col min="7414" max="7414" width="7.85546875" style="8" customWidth="1"/>
    <col min="7415" max="7415" width="108.5703125" style="8" customWidth="1"/>
    <col min="7416" max="7416" width="8.85546875" style="8" customWidth="1"/>
    <col min="7417" max="7417" width="27.85546875" style="8" customWidth="1"/>
    <col min="7418" max="7420" width="10.7109375" style="8" customWidth="1"/>
    <col min="7421" max="7422" width="10.85546875" style="8" customWidth="1"/>
    <col min="7423" max="7423" width="10" style="8" customWidth="1"/>
    <col min="7424" max="7425" width="10.28515625" style="8" customWidth="1"/>
    <col min="7426" max="7427" width="10.5703125" style="8" customWidth="1"/>
    <col min="7428" max="7429" width="11.140625" style="8" customWidth="1"/>
    <col min="7430" max="7430" width="10.42578125" style="8" customWidth="1"/>
    <col min="7431" max="7431" width="15.5703125" style="8" customWidth="1"/>
    <col min="7432" max="7445" width="0" style="8" hidden="1" customWidth="1"/>
    <col min="7446" max="7446" width="4.140625" style="8" customWidth="1"/>
    <col min="7447" max="7447" width="22.28515625" style="8" customWidth="1"/>
    <col min="7448" max="7669" width="9.140625" style="8"/>
    <col min="7670" max="7670" width="7.85546875" style="8" customWidth="1"/>
    <col min="7671" max="7671" width="108.5703125" style="8" customWidth="1"/>
    <col min="7672" max="7672" width="8.85546875" style="8" customWidth="1"/>
    <col min="7673" max="7673" width="27.85546875" style="8" customWidth="1"/>
    <col min="7674" max="7676" width="10.7109375" style="8" customWidth="1"/>
    <col min="7677" max="7678" width="10.85546875" style="8" customWidth="1"/>
    <col min="7679" max="7679" width="10" style="8" customWidth="1"/>
    <col min="7680" max="7681" width="10.28515625" style="8" customWidth="1"/>
    <col min="7682" max="7683" width="10.5703125" style="8" customWidth="1"/>
    <col min="7684" max="7685" width="11.140625" style="8" customWidth="1"/>
    <col min="7686" max="7686" width="10.42578125" style="8" customWidth="1"/>
    <col min="7687" max="7687" width="15.5703125" style="8" customWidth="1"/>
    <col min="7688" max="7701" width="0" style="8" hidden="1" customWidth="1"/>
    <col min="7702" max="7702" width="4.140625" style="8" customWidth="1"/>
    <col min="7703" max="7703" width="22.28515625" style="8" customWidth="1"/>
    <col min="7704" max="7925" width="9.140625" style="8"/>
    <col min="7926" max="7926" width="7.85546875" style="8" customWidth="1"/>
    <col min="7927" max="7927" width="108.5703125" style="8" customWidth="1"/>
    <col min="7928" max="7928" width="8.85546875" style="8" customWidth="1"/>
    <col min="7929" max="7929" width="27.85546875" style="8" customWidth="1"/>
    <col min="7930" max="7932" width="10.7109375" style="8" customWidth="1"/>
    <col min="7933" max="7934" width="10.85546875" style="8" customWidth="1"/>
    <col min="7935" max="7935" width="10" style="8" customWidth="1"/>
    <col min="7936" max="7937" width="10.28515625" style="8" customWidth="1"/>
    <col min="7938" max="7939" width="10.5703125" style="8" customWidth="1"/>
    <col min="7940" max="7941" width="11.140625" style="8" customWidth="1"/>
    <col min="7942" max="7942" width="10.42578125" style="8" customWidth="1"/>
    <col min="7943" max="7943" width="15.5703125" style="8" customWidth="1"/>
    <col min="7944" max="7957" width="0" style="8" hidden="1" customWidth="1"/>
    <col min="7958" max="7958" width="4.140625" style="8" customWidth="1"/>
    <col min="7959" max="7959" width="22.28515625" style="8" customWidth="1"/>
    <col min="7960" max="8181" width="9.140625" style="8"/>
    <col min="8182" max="8182" width="7.85546875" style="8" customWidth="1"/>
    <col min="8183" max="8183" width="108.5703125" style="8" customWidth="1"/>
    <col min="8184" max="8184" width="8.85546875" style="8" customWidth="1"/>
    <col min="8185" max="8185" width="27.85546875" style="8" customWidth="1"/>
    <col min="8186" max="8188" width="10.7109375" style="8" customWidth="1"/>
    <col min="8189" max="8190" width="10.85546875" style="8" customWidth="1"/>
    <col min="8191" max="8191" width="10" style="8" customWidth="1"/>
    <col min="8192" max="8193" width="10.28515625" style="8" customWidth="1"/>
    <col min="8194" max="8195" width="10.5703125" style="8" customWidth="1"/>
    <col min="8196" max="8197" width="11.140625" style="8" customWidth="1"/>
    <col min="8198" max="8198" width="10.42578125" style="8" customWidth="1"/>
    <col min="8199" max="8199" width="15.5703125" style="8" customWidth="1"/>
    <col min="8200" max="8213" width="0" style="8" hidden="1" customWidth="1"/>
    <col min="8214" max="8214" width="4.140625" style="8" customWidth="1"/>
    <col min="8215" max="8215" width="22.28515625" style="8" customWidth="1"/>
    <col min="8216" max="8437" width="9.140625" style="8"/>
    <col min="8438" max="8438" width="7.85546875" style="8" customWidth="1"/>
    <col min="8439" max="8439" width="108.5703125" style="8" customWidth="1"/>
    <col min="8440" max="8440" width="8.85546875" style="8" customWidth="1"/>
    <col min="8441" max="8441" width="27.85546875" style="8" customWidth="1"/>
    <col min="8442" max="8444" width="10.7109375" style="8" customWidth="1"/>
    <col min="8445" max="8446" width="10.85546875" style="8" customWidth="1"/>
    <col min="8447" max="8447" width="10" style="8" customWidth="1"/>
    <col min="8448" max="8449" width="10.28515625" style="8" customWidth="1"/>
    <col min="8450" max="8451" width="10.5703125" style="8" customWidth="1"/>
    <col min="8452" max="8453" width="11.140625" style="8" customWidth="1"/>
    <col min="8454" max="8454" width="10.42578125" style="8" customWidth="1"/>
    <col min="8455" max="8455" width="15.5703125" style="8" customWidth="1"/>
    <col min="8456" max="8469" width="0" style="8" hidden="1" customWidth="1"/>
    <col min="8470" max="8470" width="4.140625" style="8" customWidth="1"/>
    <col min="8471" max="8471" width="22.28515625" style="8" customWidth="1"/>
    <col min="8472" max="8693" width="9.140625" style="8"/>
    <col min="8694" max="8694" width="7.85546875" style="8" customWidth="1"/>
    <col min="8695" max="8695" width="108.5703125" style="8" customWidth="1"/>
    <col min="8696" max="8696" width="8.85546875" style="8" customWidth="1"/>
    <col min="8697" max="8697" width="27.85546875" style="8" customWidth="1"/>
    <col min="8698" max="8700" width="10.7109375" style="8" customWidth="1"/>
    <col min="8701" max="8702" width="10.85546875" style="8" customWidth="1"/>
    <col min="8703" max="8703" width="10" style="8" customWidth="1"/>
    <col min="8704" max="8705" width="10.28515625" style="8" customWidth="1"/>
    <col min="8706" max="8707" width="10.5703125" style="8" customWidth="1"/>
    <col min="8708" max="8709" width="11.140625" style="8" customWidth="1"/>
    <col min="8710" max="8710" width="10.42578125" style="8" customWidth="1"/>
    <col min="8711" max="8711" width="15.5703125" style="8" customWidth="1"/>
    <col min="8712" max="8725" width="0" style="8" hidden="1" customWidth="1"/>
    <col min="8726" max="8726" width="4.140625" style="8" customWidth="1"/>
    <col min="8727" max="8727" width="22.28515625" style="8" customWidth="1"/>
    <col min="8728" max="8949" width="9.140625" style="8"/>
    <col min="8950" max="8950" width="7.85546875" style="8" customWidth="1"/>
    <col min="8951" max="8951" width="108.5703125" style="8" customWidth="1"/>
    <col min="8952" max="8952" width="8.85546875" style="8" customWidth="1"/>
    <col min="8953" max="8953" width="27.85546875" style="8" customWidth="1"/>
    <col min="8954" max="8956" width="10.7109375" style="8" customWidth="1"/>
    <col min="8957" max="8958" width="10.85546875" style="8" customWidth="1"/>
    <col min="8959" max="8959" width="10" style="8" customWidth="1"/>
    <col min="8960" max="8961" width="10.28515625" style="8" customWidth="1"/>
    <col min="8962" max="8963" width="10.5703125" style="8" customWidth="1"/>
    <col min="8964" max="8965" width="11.140625" style="8" customWidth="1"/>
    <col min="8966" max="8966" width="10.42578125" style="8" customWidth="1"/>
    <col min="8967" max="8967" width="15.5703125" style="8" customWidth="1"/>
    <col min="8968" max="8981" width="0" style="8" hidden="1" customWidth="1"/>
    <col min="8982" max="8982" width="4.140625" style="8" customWidth="1"/>
    <col min="8983" max="8983" width="22.28515625" style="8" customWidth="1"/>
    <col min="8984" max="9205" width="9.140625" style="8"/>
    <col min="9206" max="9206" width="7.85546875" style="8" customWidth="1"/>
    <col min="9207" max="9207" width="108.5703125" style="8" customWidth="1"/>
    <col min="9208" max="9208" width="8.85546875" style="8" customWidth="1"/>
    <col min="9209" max="9209" width="27.85546875" style="8" customWidth="1"/>
    <col min="9210" max="9212" width="10.7109375" style="8" customWidth="1"/>
    <col min="9213" max="9214" width="10.85546875" style="8" customWidth="1"/>
    <col min="9215" max="9215" width="10" style="8" customWidth="1"/>
    <col min="9216" max="9217" width="10.28515625" style="8" customWidth="1"/>
    <col min="9218" max="9219" width="10.5703125" style="8" customWidth="1"/>
    <col min="9220" max="9221" width="11.140625" style="8" customWidth="1"/>
    <col min="9222" max="9222" width="10.42578125" style="8" customWidth="1"/>
    <col min="9223" max="9223" width="15.5703125" style="8" customWidth="1"/>
    <col min="9224" max="9237" width="0" style="8" hidden="1" customWidth="1"/>
    <col min="9238" max="9238" width="4.140625" style="8" customWidth="1"/>
    <col min="9239" max="9239" width="22.28515625" style="8" customWidth="1"/>
    <col min="9240" max="9461" width="9.140625" style="8"/>
    <col min="9462" max="9462" width="7.85546875" style="8" customWidth="1"/>
    <col min="9463" max="9463" width="108.5703125" style="8" customWidth="1"/>
    <col min="9464" max="9464" width="8.85546875" style="8" customWidth="1"/>
    <col min="9465" max="9465" width="27.85546875" style="8" customWidth="1"/>
    <col min="9466" max="9468" width="10.7109375" style="8" customWidth="1"/>
    <col min="9469" max="9470" width="10.85546875" style="8" customWidth="1"/>
    <col min="9471" max="9471" width="10" style="8" customWidth="1"/>
    <col min="9472" max="9473" width="10.28515625" style="8" customWidth="1"/>
    <col min="9474" max="9475" width="10.5703125" style="8" customWidth="1"/>
    <col min="9476" max="9477" width="11.140625" style="8" customWidth="1"/>
    <col min="9478" max="9478" width="10.42578125" style="8" customWidth="1"/>
    <col min="9479" max="9479" width="15.5703125" style="8" customWidth="1"/>
    <col min="9480" max="9493" width="0" style="8" hidden="1" customWidth="1"/>
    <col min="9494" max="9494" width="4.140625" style="8" customWidth="1"/>
    <col min="9495" max="9495" width="22.28515625" style="8" customWidth="1"/>
    <col min="9496" max="9717" width="9.140625" style="8"/>
    <col min="9718" max="9718" width="7.85546875" style="8" customWidth="1"/>
    <col min="9719" max="9719" width="108.5703125" style="8" customWidth="1"/>
    <col min="9720" max="9720" width="8.85546875" style="8" customWidth="1"/>
    <col min="9721" max="9721" width="27.85546875" style="8" customWidth="1"/>
    <col min="9722" max="9724" width="10.7109375" style="8" customWidth="1"/>
    <col min="9725" max="9726" width="10.85546875" style="8" customWidth="1"/>
    <col min="9727" max="9727" width="10" style="8" customWidth="1"/>
    <col min="9728" max="9729" width="10.28515625" style="8" customWidth="1"/>
    <col min="9730" max="9731" width="10.5703125" style="8" customWidth="1"/>
    <col min="9732" max="9733" width="11.140625" style="8" customWidth="1"/>
    <col min="9734" max="9734" width="10.42578125" style="8" customWidth="1"/>
    <col min="9735" max="9735" width="15.5703125" style="8" customWidth="1"/>
    <col min="9736" max="9749" width="0" style="8" hidden="1" customWidth="1"/>
    <col min="9750" max="9750" width="4.140625" style="8" customWidth="1"/>
    <col min="9751" max="9751" width="22.28515625" style="8" customWidth="1"/>
    <col min="9752" max="9973" width="9.140625" style="8"/>
    <col min="9974" max="9974" width="7.85546875" style="8" customWidth="1"/>
    <col min="9975" max="9975" width="108.5703125" style="8" customWidth="1"/>
    <col min="9976" max="9976" width="8.85546875" style="8" customWidth="1"/>
    <col min="9977" max="9977" width="27.85546875" style="8" customWidth="1"/>
    <col min="9978" max="9980" width="10.7109375" style="8" customWidth="1"/>
    <col min="9981" max="9982" width="10.85546875" style="8" customWidth="1"/>
    <col min="9983" max="9983" width="10" style="8" customWidth="1"/>
    <col min="9984" max="9985" width="10.28515625" style="8" customWidth="1"/>
    <col min="9986" max="9987" width="10.5703125" style="8" customWidth="1"/>
    <col min="9988" max="9989" width="11.140625" style="8" customWidth="1"/>
    <col min="9990" max="9990" width="10.42578125" style="8" customWidth="1"/>
    <col min="9991" max="9991" width="15.5703125" style="8" customWidth="1"/>
    <col min="9992" max="10005" width="0" style="8" hidden="1" customWidth="1"/>
    <col min="10006" max="10006" width="4.140625" style="8" customWidth="1"/>
    <col min="10007" max="10007" width="22.28515625" style="8" customWidth="1"/>
    <col min="10008" max="10229" width="9.140625" style="8"/>
    <col min="10230" max="10230" width="7.85546875" style="8" customWidth="1"/>
    <col min="10231" max="10231" width="108.5703125" style="8" customWidth="1"/>
    <col min="10232" max="10232" width="8.85546875" style="8" customWidth="1"/>
    <col min="10233" max="10233" width="27.85546875" style="8" customWidth="1"/>
    <col min="10234" max="10236" width="10.7109375" style="8" customWidth="1"/>
    <col min="10237" max="10238" width="10.85546875" style="8" customWidth="1"/>
    <col min="10239" max="10239" width="10" style="8" customWidth="1"/>
    <col min="10240" max="10241" width="10.28515625" style="8" customWidth="1"/>
    <col min="10242" max="10243" width="10.5703125" style="8" customWidth="1"/>
    <col min="10244" max="10245" width="11.140625" style="8" customWidth="1"/>
    <col min="10246" max="10246" width="10.42578125" style="8" customWidth="1"/>
    <col min="10247" max="10247" width="15.5703125" style="8" customWidth="1"/>
    <col min="10248" max="10261" width="0" style="8" hidden="1" customWidth="1"/>
    <col min="10262" max="10262" width="4.140625" style="8" customWidth="1"/>
    <col min="10263" max="10263" width="22.28515625" style="8" customWidth="1"/>
    <col min="10264" max="10485" width="9.140625" style="8"/>
    <col min="10486" max="10486" width="7.85546875" style="8" customWidth="1"/>
    <col min="10487" max="10487" width="108.5703125" style="8" customWidth="1"/>
    <col min="10488" max="10488" width="8.85546875" style="8" customWidth="1"/>
    <col min="10489" max="10489" width="27.85546875" style="8" customWidth="1"/>
    <col min="10490" max="10492" width="10.7109375" style="8" customWidth="1"/>
    <col min="10493" max="10494" width="10.85546875" style="8" customWidth="1"/>
    <col min="10495" max="10495" width="10" style="8" customWidth="1"/>
    <col min="10496" max="10497" width="10.28515625" style="8" customWidth="1"/>
    <col min="10498" max="10499" width="10.5703125" style="8" customWidth="1"/>
    <col min="10500" max="10501" width="11.140625" style="8" customWidth="1"/>
    <col min="10502" max="10502" width="10.42578125" style="8" customWidth="1"/>
    <col min="10503" max="10503" width="15.5703125" style="8" customWidth="1"/>
    <col min="10504" max="10517" width="0" style="8" hidden="1" customWidth="1"/>
    <col min="10518" max="10518" width="4.140625" style="8" customWidth="1"/>
    <col min="10519" max="10519" width="22.28515625" style="8" customWidth="1"/>
    <col min="10520" max="10741" width="9.140625" style="8"/>
    <col min="10742" max="10742" width="7.85546875" style="8" customWidth="1"/>
    <col min="10743" max="10743" width="108.5703125" style="8" customWidth="1"/>
    <col min="10744" max="10744" width="8.85546875" style="8" customWidth="1"/>
    <col min="10745" max="10745" width="27.85546875" style="8" customWidth="1"/>
    <col min="10746" max="10748" width="10.7109375" style="8" customWidth="1"/>
    <col min="10749" max="10750" width="10.85546875" style="8" customWidth="1"/>
    <col min="10751" max="10751" width="10" style="8" customWidth="1"/>
    <col min="10752" max="10753" width="10.28515625" style="8" customWidth="1"/>
    <col min="10754" max="10755" width="10.5703125" style="8" customWidth="1"/>
    <col min="10756" max="10757" width="11.140625" style="8" customWidth="1"/>
    <col min="10758" max="10758" width="10.42578125" style="8" customWidth="1"/>
    <col min="10759" max="10759" width="15.5703125" style="8" customWidth="1"/>
    <col min="10760" max="10773" width="0" style="8" hidden="1" customWidth="1"/>
    <col min="10774" max="10774" width="4.140625" style="8" customWidth="1"/>
    <col min="10775" max="10775" width="22.28515625" style="8" customWidth="1"/>
    <col min="10776" max="10997" width="9.140625" style="8"/>
    <col min="10998" max="10998" width="7.85546875" style="8" customWidth="1"/>
    <col min="10999" max="10999" width="108.5703125" style="8" customWidth="1"/>
    <col min="11000" max="11000" width="8.85546875" style="8" customWidth="1"/>
    <col min="11001" max="11001" width="27.85546875" style="8" customWidth="1"/>
    <col min="11002" max="11004" width="10.7109375" style="8" customWidth="1"/>
    <col min="11005" max="11006" width="10.85546875" style="8" customWidth="1"/>
    <col min="11007" max="11007" width="10" style="8" customWidth="1"/>
    <col min="11008" max="11009" width="10.28515625" style="8" customWidth="1"/>
    <col min="11010" max="11011" width="10.5703125" style="8" customWidth="1"/>
    <col min="11012" max="11013" width="11.140625" style="8" customWidth="1"/>
    <col min="11014" max="11014" width="10.42578125" style="8" customWidth="1"/>
    <col min="11015" max="11015" width="15.5703125" style="8" customWidth="1"/>
    <col min="11016" max="11029" width="0" style="8" hidden="1" customWidth="1"/>
    <col min="11030" max="11030" width="4.140625" style="8" customWidth="1"/>
    <col min="11031" max="11031" width="22.28515625" style="8" customWidth="1"/>
    <col min="11032" max="11253" width="9.140625" style="8"/>
    <col min="11254" max="11254" width="7.85546875" style="8" customWidth="1"/>
    <col min="11255" max="11255" width="108.5703125" style="8" customWidth="1"/>
    <col min="11256" max="11256" width="8.85546875" style="8" customWidth="1"/>
    <col min="11257" max="11257" width="27.85546875" style="8" customWidth="1"/>
    <col min="11258" max="11260" width="10.7109375" style="8" customWidth="1"/>
    <col min="11261" max="11262" width="10.85546875" style="8" customWidth="1"/>
    <col min="11263" max="11263" width="10" style="8" customWidth="1"/>
    <col min="11264" max="11265" width="10.28515625" style="8" customWidth="1"/>
    <col min="11266" max="11267" width="10.5703125" style="8" customWidth="1"/>
    <col min="11268" max="11269" width="11.140625" style="8" customWidth="1"/>
    <col min="11270" max="11270" width="10.42578125" style="8" customWidth="1"/>
    <col min="11271" max="11271" width="15.5703125" style="8" customWidth="1"/>
    <col min="11272" max="11285" width="0" style="8" hidden="1" customWidth="1"/>
    <col min="11286" max="11286" width="4.140625" style="8" customWidth="1"/>
    <col min="11287" max="11287" width="22.28515625" style="8" customWidth="1"/>
    <col min="11288" max="11509" width="9.140625" style="8"/>
    <col min="11510" max="11510" width="7.85546875" style="8" customWidth="1"/>
    <col min="11511" max="11511" width="108.5703125" style="8" customWidth="1"/>
    <col min="11512" max="11512" width="8.85546875" style="8" customWidth="1"/>
    <col min="11513" max="11513" width="27.85546875" style="8" customWidth="1"/>
    <col min="11514" max="11516" width="10.7109375" style="8" customWidth="1"/>
    <col min="11517" max="11518" width="10.85546875" style="8" customWidth="1"/>
    <col min="11519" max="11519" width="10" style="8" customWidth="1"/>
    <col min="11520" max="11521" width="10.28515625" style="8" customWidth="1"/>
    <col min="11522" max="11523" width="10.5703125" style="8" customWidth="1"/>
    <col min="11524" max="11525" width="11.140625" style="8" customWidth="1"/>
    <col min="11526" max="11526" width="10.42578125" style="8" customWidth="1"/>
    <col min="11527" max="11527" width="15.5703125" style="8" customWidth="1"/>
    <col min="11528" max="11541" width="0" style="8" hidden="1" customWidth="1"/>
    <col min="11542" max="11542" width="4.140625" style="8" customWidth="1"/>
    <col min="11543" max="11543" width="22.28515625" style="8" customWidth="1"/>
    <col min="11544" max="11765" width="9.140625" style="8"/>
    <col min="11766" max="11766" width="7.85546875" style="8" customWidth="1"/>
    <col min="11767" max="11767" width="108.5703125" style="8" customWidth="1"/>
    <col min="11768" max="11768" width="8.85546875" style="8" customWidth="1"/>
    <col min="11769" max="11769" width="27.85546875" style="8" customWidth="1"/>
    <col min="11770" max="11772" width="10.7109375" style="8" customWidth="1"/>
    <col min="11773" max="11774" width="10.85546875" style="8" customWidth="1"/>
    <col min="11775" max="11775" width="10" style="8" customWidth="1"/>
    <col min="11776" max="11777" width="10.28515625" style="8" customWidth="1"/>
    <col min="11778" max="11779" width="10.5703125" style="8" customWidth="1"/>
    <col min="11780" max="11781" width="11.140625" style="8" customWidth="1"/>
    <col min="11782" max="11782" width="10.42578125" style="8" customWidth="1"/>
    <col min="11783" max="11783" width="15.5703125" style="8" customWidth="1"/>
    <col min="11784" max="11797" width="0" style="8" hidden="1" customWidth="1"/>
    <col min="11798" max="11798" width="4.140625" style="8" customWidth="1"/>
    <col min="11799" max="11799" width="22.28515625" style="8" customWidth="1"/>
    <col min="11800" max="12021" width="9.140625" style="8"/>
    <col min="12022" max="12022" width="7.85546875" style="8" customWidth="1"/>
    <col min="12023" max="12023" width="108.5703125" style="8" customWidth="1"/>
    <col min="12024" max="12024" width="8.85546875" style="8" customWidth="1"/>
    <col min="12025" max="12025" width="27.85546875" style="8" customWidth="1"/>
    <col min="12026" max="12028" width="10.7109375" style="8" customWidth="1"/>
    <col min="12029" max="12030" width="10.85546875" style="8" customWidth="1"/>
    <col min="12031" max="12031" width="10" style="8" customWidth="1"/>
    <col min="12032" max="12033" width="10.28515625" style="8" customWidth="1"/>
    <col min="12034" max="12035" width="10.5703125" style="8" customWidth="1"/>
    <col min="12036" max="12037" width="11.140625" style="8" customWidth="1"/>
    <col min="12038" max="12038" width="10.42578125" style="8" customWidth="1"/>
    <col min="12039" max="12039" width="15.5703125" style="8" customWidth="1"/>
    <col min="12040" max="12053" width="0" style="8" hidden="1" customWidth="1"/>
    <col min="12054" max="12054" width="4.140625" style="8" customWidth="1"/>
    <col min="12055" max="12055" width="22.28515625" style="8" customWidth="1"/>
    <col min="12056" max="12277" width="9.140625" style="8"/>
    <col min="12278" max="12278" width="7.85546875" style="8" customWidth="1"/>
    <col min="12279" max="12279" width="108.5703125" style="8" customWidth="1"/>
    <col min="12280" max="12280" width="8.85546875" style="8" customWidth="1"/>
    <col min="12281" max="12281" width="27.85546875" style="8" customWidth="1"/>
    <col min="12282" max="12284" width="10.7109375" style="8" customWidth="1"/>
    <col min="12285" max="12286" width="10.85546875" style="8" customWidth="1"/>
    <col min="12287" max="12287" width="10" style="8" customWidth="1"/>
    <col min="12288" max="12289" width="10.28515625" style="8" customWidth="1"/>
    <col min="12290" max="12291" width="10.5703125" style="8" customWidth="1"/>
    <col min="12292" max="12293" width="11.140625" style="8" customWidth="1"/>
    <col min="12294" max="12294" width="10.42578125" style="8" customWidth="1"/>
    <col min="12295" max="12295" width="15.5703125" style="8" customWidth="1"/>
    <col min="12296" max="12309" width="0" style="8" hidden="1" customWidth="1"/>
    <col min="12310" max="12310" width="4.140625" style="8" customWidth="1"/>
    <col min="12311" max="12311" width="22.28515625" style="8" customWidth="1"/>
    <col min="12312" max="12533" width="9.140625" style="8"/>
    <col min="12534" max="12534" width="7.85546875" style="8" customWidth="1"/>
    <col min="12535" max="12535" width="108.5703125" style="8" customWidth="1"/>
    <col min="12536" max="12536" width="8.85546875" style="8" customWidth="1"/>
    <col min="12537" max="12537" width="27.85546875" style="8" customWidth="1"/>
    <col min="12538" max="12540" width="10.7109375" style="8" customWidth="1"/>
    <col min="12541" max="12542" width="10.85546875" style="8" customWidth="1"/>
    <col min="12543" max="12543" width="10" style="8" customWidth="1"/>
    <col min="12544" max="12545" width="10.28515625" style="8" customWidth="1"/>
    <col min="12546" max="12547" width="10.5703125" style="8" customWidth="1"/>
    <col min="12548" max="12549" width="11.140625" style="8" customWidth="1"/>
    <col min="12550" max="12550" width="10.42578125" style="8" customWidth="1"/>
    <col min="12551" max="12551" width="15.5703125" style="8" customWidth="1"/>
    <col min="12552" max="12565" width="0" style="8" hidden="1" customWidth="1"/>
    <col min="12566" max="12566" width="4.140625" style="8" customWidth="1"/>
    <col min="12567" max="12567" width="22.28515625" style="8" customWidth="1"/>
    <col min="12568" max="12789" width="9.140625" style="8"/>
    <col min="12790" max="12790" width="7.85546875" style="8" customWidth="1"/>
    <col min="12791" max="12791" width="108.5703125" style="8" customWidth="1"/>
    <col min="12792" max="12792" width="8.85546875" style="8" customWidth="1"/>
    <col min="12793" max="12793" width="27.85546875" style="8" customWidth="1"/>
    <col min="12794" max="12796" width="10.7109375" style="8" customWidth="1"/>
    <col min="12797" max="12798" width="10.85546875" style="8" customWidth="1"/>
    <col min="12799" max="12799" width="10" style="8" customWidth="1"/>
    <col min="12800" max="12801" width="10.28515625" style="8" customWidth="1"/>
    <col min="12802" max="12803" width="10.5703125" style="8" customWidth="1"/>
    <col min="12804" max="12805" width="11.140625" style="8" customWidth="1"/>
    <col min="12806" max="12806" width="10.42578125" style="8" customWidth="1"/>
    <col min="12807" max="12807" width="15.5703125" style="8" customWidth="1"/>
    <col min="12808" max="12821" width="0" style="8" hidden="1" customWidth="1"/>
    <col min="12822" max="12822" width="4.140625" style="8" customWidth="1"/>
    <col min="12823" max="12823" width="22.28515625" style="8" customWidth="1"/>
    <col min="12824" max="13045" width="9.140625" style="8"/>
    <col min="13046" max="13046" width="7.85546875" style="8" customWidth="1"/>
    <col min="13047" max="13047" width="108.5703125" style="8" customWidth="1"/>
    <col min="13048" max="13048" width="8.85546875" style="8" customWidth="1"/>
    <col min="13049" max="13049" width="27.85546875" style="8" customWidth="1"/>
    <col min="13050" max="13052" width="10.7109375" style="8" customWidth="1"/>
    <col min="13053" max="13054" width="10.85546875" style="8" customWidth="1"/>
    <col min="13055" max="13055" width="10" style="8" customWidth="1"/>
    <col min="13056" max="13057" width="10.28515625" style="8" customWidth="1"/>
    <col min="13058" max="13059" width="10.5703125" style="8" customWidth="1"/>
    <col min="13060" max="13061" width="11.140625" style="8" customWidth="1"/>
    <col min="13062" max="13062" width="10.42578125" style="8" customWidth="1"/>
    <col min="13063" max="13063" width="15.5703125" style="8" customWidth="1"/>
    <col min="13064" max="13077" width="0" style="8" hidden="1" customWidth="1"/>
    <col min="13078" max="13078" width="4.140625" style="8" customWidth="1"/>
    <col min="13079" max="13079" width="22.28515625" style="8" customWidth="1"/>
    <col min="13080" max="13301" width="9.140625" style="8"/>
    <col min="13302" max="13302" width="7.85546875" style="8" customWidth="1"/>
    <col min="13303" max="13303" width="108.5703125" style="8" customWidth="1"/>
    <col min="13304" max="13304" width="8.85546875" style="8" customWidth="1"/>
    <col min="13305" max="13305" width="27.85546875" style="8" customWidth="1"/>
    <col min="13306" max="13308" width="10.7109375" style="8" customWidth="1"/>
    <col min="13309" max="13310" width="10.85546875" style="8" customWidth="1"/>
    <col min="13311" max="13311" width="10" style="8" customWidth="1"/>
    <col min="13312" max="13313" width="10.28515625" style="8" customWidth="1"/>
    <col min="13314" max="13315" width="10.5703125" style="8" customWidth="1"/>
    <col min="13316" max="13317" width="11.140625" style="8" customWidth="1"/>
    <col min="13318" max="13318" width="10.42578125" style="8" customWidth="1"/>
    <col min="13319" max="13319" width="15.5703125" style="8" customWidth="1"/>
    <col min="13320" max="13333" width="0" style="8" hidden="1" customWidth="1"/>
    <col min="13334" max="13334" width="4.140625" style="8" customWidth="1"/>
    <col min="13335" max="13335" width="22.28515625" style="8" customWidth="1"/>
    <col min="13336" max="13557" width="9.140625" style="8"/>
    <col min="13558" max="13558" width="7.85546875" style="8" customWidth="1"/>
    <col min="13559" max="13559" width="108.5703125" style="8" customWidth="1"/>
    <col min="13560" max="13560" width="8.85546875" style="8" customWidth="1"/>
    <col min="13561" max="13561" width="27.85546875" style="8" customWidth="1"/>
    <col min="13562" max="13564" width="10.7109375" style="8" customWidth="1"/>
    <col min="13565" max="13566" width="10.85546875" style="8" customWidth="1"/>
    <col min="13567" max="13567" width="10" style="8" customWidth="1"/>
    <col min="13568" max="13569" width="10.28515625" style="8" customWidth="1"/>
    <col min="13570" max="13571" width="10.5703125" style="8" customWidth="1"/>
    <col min="13572" max="13573" width="11.140625" style="8" customWidth="1"/>
    <col min="13574" max="13574" width="10.42578125" style="8" customWidth="1"/>
    <col min="13575" max="13575" width="15.5703125" style="8" customWidth="1"/>
    <col min="13576" max="13589" width="0" style="8" hidden="1" customWidth="1"/>
    <col min="13590" max="13590" width="4.140625" style="8" customWidth="1"/>
    <col min="13591" max="13591" width="22.28515625" style="8" customWidth="1"/>
    <col min="13592" max="13813" width="9.140625" style="8"/>
    <col min="13814" max="13814" width="7.85546875" style="8" customWidth="1"/>
    <col min="13815" max="13815" width="108.5703125" style="8" customWidth="1"/>
    <col min="13816" max="13816" width="8.85546875" style="8" customWidth="1"/>
    <col min="13817" max="13817" width="27.85546875" style="8" customWidth="1"/>
    <col min="13818" max="13820" width="10.7109375" style="8" customWidth="1"/>
    <col min="13821" max="13822" width="10.85546875" style="8" customWidth="1"/>
    <col min="13823" max="13823" width="10" style="8" customWidth="1"/>
    <col min="13824" max="13825" width="10.28515625" style="8" customWidth="1"/>
    <col min="13826" max="13827" width="10.5703125" style="8" customWidth="1"/>
    <col min="13828" max="13829" width="11.140625" style="8" customWidth="1"/>
    <col min="13830" max="13830" width="10.42578125" style="8" customWidth="1"/>
    <col min="13831" max="13831" width="15.5703125" style="8" customWidth="1"/>
    <col min="13832" max="13845" width="0" style="8" hidden="1" customWidth="1"/>
    <col min="13846" max="13846" width="4.140625" style="8" customWidth="1"/>
    <col min="13847" max="13847" width="22.28515625" style="8" customWidth="1"/>
    <col min="13848" max="14069" width="9.140625" style="8"/>
    <col min="14070" max="14070" width="7.85546875" style="8" customWidth="1"/>
    <col min="14071" max="14071" width="108.5703125" style="8" customWidth="1"/>
    <col min="14072" max="14072" width="8.85546875" style="8" customWidth="1"/>
    <col min="14073" max="14073" width="27.85546875" style="8" customWidth="1"/>
    <col min="14074" max="14076" width="10.7109375" style="8" customWidth="1"/>
    <col min="14077" max="14078" width="10.85546875" style="8" customWidth="1"/>
    <col min="14079" max="14079" width="10" style="8" customWidth="1"/>
    <col min="14080" max="14081" width="10.28515625" style="8" customWidth="1"/>
    <col min="14082" max="14083" width="10.5703125" style="8" customWidth="1"/>
    <col min="14084" max="14085" width="11.140625" style="8" customWidth="1"/>
    <col min="14086" max="14086" width="10.42578125" style="8" customWidth="1"/>
    <col min="14087" max="14087" width="15.5703125" style="8" customWidth="1"/>
    <col min="14088" max="14101" width="0" style="8" hidden="1" customWidth="1"/>
    <col min="14102" max="14102" width="4.140625" style="8" customWidth="1"/>
    <col min="14103" max="14103" width="22.28515625" style="8" customWidth="1"/>
    <col min="14104" max="14325" width="9.140625" style="8"/>
    <col min="14326" max="14326" width="7.85546875" style="8" customWidth="1"/>
    <col min="14327" max="14327" width="108.5703125" style="8" customWidth="1"/>
    <col min="14328" max="14328" width="8.85546875" style="8" customWidth="1"/>
    <col min="14329" max="14329" width="27.85546875" style="8" customWidth="1"/>
    <col min="14330" max="14332" width="10.7109375" style="8" customWidth="1"/>
    <col min="14333" max="14334" width="10.85546875" style="8" customWidth="1"/>
    <col min="14335" max="14335" width="10" style="8" customWidth="1"/>
    <col min="14336" max="14337" width="10.28515625" style="8" customWidth="1"/>
    <col min="14338" max="14339" width="10.5703125" style="8" customWidth="1"/>
    <col min="14340" max="14341" width="11.140625" style="8" customWidth="1"/>
    <col min="14342" max="14342" width="10.42578125" style="8" customWidth="1"/>
    <col min="14343" max="14343" width="15.5703125" style="8" customWidth="1"/>
    <col min="14344" max="14357" width="0" style="8" hidden="1" customWidth="1"/>
    <col min="14358" max="14358" width="4.140625" style="8" customWidth="1"/>
    <col min="14359" max="14359" width="22.28515625" style="8" customWidth="1"/>
    <col min="14360" max="14581" width="9.140625" style="8"/>
    <col min="14582" max="14582" width="7.85546875" style="8" customWidth="1"/>
    <col min="14583" max="14583" width="108.5703125" style="8" customWidth="1"/>
    <col min="14584" max="14584" width="8.85546875" style="8" customWidth="1"/>
    <col min="14585" max="14585" width="27.85546875" style="8" customWidth="1"/>
    <col min="14586" max="14588" width="10.7109375" style="8" customWidth="1"/>
    <col min="14589" max="14590" width="10.85546875" style="8" customWidth="1"/>
    <col min="14591" max="14591" width="10" style="8" customWidth="1"/>
    <col min="14592" max="14593" width="10.28515625" style="8" customWidth="1"/>
    <col min="14594" max="14595" width="10.5703125" style="8" customWidth="1"/>
    <col min="14596" max="14597" width="11.140625" style="8" customWidth="1"/>
    <col min="14598" max="14598" width="10.42578125" style="8" customWidth="1"/>
    <col min="14599" max="14599" width="15.5703125" style="8" customWidth="1"/>
    <col min="14600" max="14613" width="0" style="8" hidden="1" customWidth="1"/>
    <col min="14614" max="14614" width="4.140625" style="8" customWidth="1"/>
    <col min="14615" max="14615" width="22.28515625" style="8" customWidth="1"/>
    <col min="14616" max="14837" width="9.140625" style="8"/>
    <col min="14838" max="14838" width="7.85546875" style="8" customWidth="1"/>
    <col min="14839" max="14839" width="108.5703125" style="8" customWidth="1"/>
    <col min="14840" max="14840" width="8.85546875" style="8" customWidth="1"/>
    <col min="14841" max="14841" width="27.85546875" style="8" customWidth="1"/>
    <col min="14842" max="14844" width="10.7109375" style="8" customWidth="1"/>
    <col min="14845" max="14846" width="10.85546875" style="8" customWidth="1"/>
    <col min="14847" max="14847" width="10" style="8" customWidth="1"/>
    <col min="14848" max="14849" width="10.28515625" style="8" customWidth="1"/>
    <col min="14850" max="14851" width="10.5703125" style="8" customWidth="1"/>
    <col min="14852" max="14853" width="11.140625" style="8" customWidth="1"/>
    <col min="14854" max="14854" width="10.42578125" style="8" customWidth="1"/>
    <col min="14855" max="14855" width="15.5703125" style="8" customWidth="1"/>
    <col min="14856" max="14869" width="0" style="8" hidden="1" customWidth="1"/>
    <col min="14870" max="14870" width="4.140625" style="8" customWidth="1"/>
    <col min="14871" max="14871" width="22.28515625" style="8" customWidth="1"/>
    <col min="14872" max="15093" width="9.140625" style="8"/>
    <col min="15094" max="15094" width="7.85546875" style="8" customWidth="1"/>
    <col min="15095" max="15095" width="108.5703125" style="8" customWidth="1"/>
    <col min="15096" max="15096" width="8.85546875" style="8" customWidth="1"/>
    <col min="15097" max="15097" width="27.85546875" style="8" customWidth="1"/>
    <col min="15098" max="15100" width="10.7109375" style="8" customWidth="1"/>
    <col min="15101" max="15102" width="10.85546875" style="8" customWidth="1"/>
    <col min="15103" max="15103" width="10" style="8" customWidth="1"/>
    <col min="15104" max="15105" width="10.28515625" style="8" customWidth="1"/>
    <col min="15106" max="15107" width="10.5703125" style="8" customWidth="1"/>
    <col min="15108" max="15109" width="11.140625" style="8" customWidth="1"/>
    <col min="15110" max="15110" width="10.42578125" style="8" customWidth="1"/>
    <col min="15111" max="15111" width="15.5703125" style="8" customWidth="1"/>
    <col min="15112" max="15125" width="0" style="8" hidden="1" customWidth="1"/>
    <col min="15126" max="15126" width="4.140625" style="8" customWidth="1"/>
    <col min="15127" max="15127" width="22.28515625" style="8" customWidth="1"/>
    <col min="15128" max="15349" width="9.140625" style="8"/>
    <col min="15350" max="15350" width="7.85546875" style="8" customWidth="1"/>
    <col min="15351" max="15351" width="108.5703125" style="8" customWidth="1"/>
    <col min="15352" max="15352" width="8.85546875" style="8" customWidth="1"/>
    <col min="15353" max="15353" width="27.85546875" style="8" customWidth="1"/>
    <col min="15354" max="15356" width="10.7109375" style="8" customWidth="1"/>
    <col min="15357" max="15358" width="10.85546875" style="8" customWidth="1"/>
    <col min="15359" max="15359" width="10" style="8" customWidth="1"/>
    <col min="15360" max="15361" width="10.28515625" style="8" customWidth="1"/>
    <col min="15362" max="15363" width="10.5703125" style="8" customWidth="1"/>
    <col min="15364" max="15365" width="11.140625" style="8" customWidth="1"/>
    <col min="15366" max="15366" width="10.42578125" style="8" customWidth="1"/>
    <col min="15367" max="15367" width="15.5703125" style="8" customWidth="1"/>
    <col min="15368" max="15381" width="0" style="8" hidden="1" customWidth="1"/>
    <col min="15382" max="15382" width="4.140625" style="8" customWidth="1"/>
    <col min="15383" max="15383" width="22.28515625" style="8" customWidth="1"/>
    <col min="15384" max="15605" width="9.140625" style="8"/>
    <col min="15606" max="15606" width="7.85546875" style="8" customWidth="1"/>
    <col min="15607" max="15607" width="108.5703125" style="8" customWidth="1"/>
    <col min="15608" max="15608" width="8.85546875" style="8" customWidth="1"/>
    <col min="15609" max="15609" width="27.85546875" style="8" customWidth="1"/>
    <col min="15610" max="15612" width="10.7109375" style="8" customWidth="1"/>
    <col min="15613" max="15614" width="10.85546875" style="8" customWidth="1"/>
    <col min="15615" max="15615" width="10" style="8" customWidth="1"/>
    <col min="15616" max="15617" width="10.28515625" style="8" customWidth="1"/>
    <col min="15618" max="15619" width="10.5703125" style="8" customWidth="1"/>
    <col min="15620" max="15621" width="11.140625" style="8" customWidth="1"/>
    <col min="15622" max="15622" width="10.42578125" style="8" customWidth="1"/>
    <col min="15623" max="15623" width="15.5703125" style="8" customWidth="1"/>
    <col min="15624" max="15637" width="0" style="8" hidden="1" customWidth="1"/>
    <col min="15638" max="15638" width="4.140625" style="8" customWidth="1"/>
    <col min="15639" max="15639" width="22.28515625" style="8" customWidth="1"/>
    <col min="15640" max="15861" width="9.140625" style="8"/>
    <col min="15862" max="15862" width="7.85546875" style="8" customWidth="1"/>
    <col min="15863" max="15863" width="108.5703125" style="8" customWidth="1"/>
    <col min="15864" max="15864" width="8.85546875" style="8" customWidth="1"/>
    <col min="15865" max="15865" width="27.85546875" style="8" customWidth="1"/>
    <col min="15866" max="15868" width="10.7109375" style="8" customWidth="1"/>
    <col min="15869" max="15870" width="10.85546875" style="8" customWidth="1"/>
    <col min="15871" max="15871" width="10" style="8" customWidth="1"/>
    <col min="15872" max="15873" width="10.28515625" style="8" customWidth="1"/>
    <col min="15874" max="15875" width="10.5703125" style="8" customWidth="1"/>
    <col min="15876" max="15877" width="11.140625" style="8" customWidth="1"/>
    <col min="15878" max="15878" width="10.42578125" style="8" customWidth="1"/>
    <col min="15879" max="15879" width="15.5703125" style="8" customWidth="1"/>
    <col min="15880" max="15893" width="0" style="8" hidden="1" customWidth="1"/>
    <col min="15894" max="15894" width="4.140625" style="8" customWidth="1"/>
    <col min="15895" max="15895" width="22.28515625" style="8" customWidth="1"/>
    <col min="15896" max="16117" width="9.140625" style="8"/>
    <col min="16118" max="16118" width="7.85546875" style="8" customWidth="1"/>
    <col min="16119" max="16119" width="108.5703125" style="8" customWidth="1"/>
    <col min="16120" max="16120" width="8.85546875" style="8" customWidth="1"/>
    <col min="16121" max="16121" width="27.85546875" style="8" customWidth="1"/>
    <col min="16122" max="16124" width="10.7109375" style="8" customWidth="1"/>
    <col min="16125" max="16126" width="10.85546875" style="8" customWidth="1"/>
    <col min="16127" max="16127" width="10" style="8" customWidth="1"/>
    <col min="16128" max="16129" width="10.28515625" style="8" customWidth="1"/>
    <col min="16130" max="16131" width="10.5703125" style="8" customWidth="1"/>
    <col min="16132" max="16133" width="11.140625" style="8" customWidth="1"/>
    <col min="16134" max="16134" width="10.42578125" style="8" customWidth="1"/>
    <col min="16135" max="16135" width="15.5703125" style="8" customWidth="1"/>
    <col min="16136" max="16149" width="0" style="8" hidden="1" customWidth="1"/>
    <col min="16150" max="16150" width="4.140625" style="8" customWidth="1"/>
    <col min="16151" max="16151" width="22.28515625" style="8" customWidth="1"/>
    <col min="16152" max="16372" width="9.140625" style="8"/>
    <col min="16373" max="16375" width="9.140625" style="8" customWidth="1"/>
    <col min="16376" max="16384" width="9.140625" style="8"/>
  </cols>
  <sheetData>
    <row r="1" spans="2:31" ht="90" customHeight="1" x14ac:dyDescent="0.25">
      <c r="B1" s="1"/>
      <c r="C1" s="1"/>
      <c r="D1" s="1"/>
      <c r="E1" s="1"/>
      <c r="F1" s="2"/>
      <c r="G1" s="1"/>
      <c r="H1" s="6"/>
      <c r="I1" s="6"/>
      <c r="J1" s="6"/>
      <c r="K1" s="100" t="s">
        <v>45</v>
      </c>
      <c r="L1" s="100"/>
      <c r="M1" s="100"/>
      <c r="N1" s="100"/>
      <c r="O1" s="100"/>
      <c r="P1" s="100"/>
      <c r="Q1" s="3"/>
    </row>
    <row r="2" spans="2:31" ht="6.75" customHeight="1" x14ac:dyDescent="0.25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3"/>
    </row>
    <row r="3" spans="2:31" ht="32.25" customHeight="1" thickBot="1" x14ac:dyDescent="0.3">
      <c r="B3" s="88" t="s">
        <v>46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</row>
    <row r="4" spans="2:31" ht="89.25" customHeight="1" x14ac:dyDescent="0.25">
      <c r="B4" s="89" t="s">
        <v>0</v>
      </c>
      <c r="C4" s="91" t="s">
        <v>100</v>
      </c>
      <c r="D4" s="92" t="s">
        <v>1</v>
      </c>
      <c r="E4" s="91" t="s">
        <v>101</v>
      </c>
      <c r="F4" s="94" t="s">
        <v>2</v>
      </c>
      <c r="G4" s="96" t="s">
        <v>3</v>
      </c>
      <c r="H4" s="96"/>
      <c r="I4" s="96"/>
      <c r="J4" s="96"/>
      <c r="K4" s="96"/>
      <c r="L4" s="96"/>
      <c r="M4" s="96"/>
      <c r="N4" s="96"/>
      <c r="O4" s="96"/>
      <c r="P4" s="97" t="s">
        <v>4</v>
      </c>
      <c r="Q4" s="60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2"/>
    </row>
    <row r="5" spans="2:31" ht="213" customHeight="1" x14ac:dyDescent="0.25">
      <c r="B5" s="90"/>
      <c r="C5" s="80"/>
      <c r="D5" s="93"/>
      <c r="E5" s="80"/>
      <c r="F5" s="95"/>
      <c r="G5" s="19" t="s">
        <v>32</v>
      </c>
      <c r="H5" s="20" t="s">
        <v>39</v>
      </c>
      <c r="I5" s="20" t="s">
        <v>40</v>
      </c>
      <c r="J5" s="20" t="s">
        <v>41</v>
      </c>
      <c r="K5" s="20" t="s">
        <v>42</v>
      </c>
      <c r="L5" s="20" t="s">
        <v>43</v>
      </c>
      <c r="M5" s="20" t="s">
        <v>33</v>
      </c>
      <c r="N5" s="20" t="s">
        <v>44</v>
      </c>
      <c r="O5" s="20" t="s">
        <v>97</v>
      </c>
      <c r="P5" s="98"/>
      <c r="Q5" s="31"/>
      <c r="R5" s="18"/>
      <c r="S5" s="18"/>
      <c r="T5" s="18"/>
      <c r="U5" s="18"/>
      <c r="V5" s="77" t="s">
        <v>5</v>
      </c>
      <c r="W5" s="77" t="s">
        <v>6</v>
      </c>
      <c r="X5" s="77" t="s">
        <v>7</v>
      </c>
      <c r="Y5" s="77" t="s">
        <v>8</v>
      </c>
      <c r="Z5" s="77" t="s">
        <v>9</v>
      </c>
      <c r="AA5" s="77" t="s">
        <v>10</v>
      </c>
      <c r="AB5" s="77" t="s">
        <v>11</v>
      </c>
      <c r="AC5" s="77" t="s">
        <v>12</v>
      </c>
      <c r="AD5" s="63" t="s">
        <v>13</v>
      </c>
    </row>
    <row r="6" spans="2:31" s="9" customFormat="1" ht="23.25" customHeight="1" thickBot="1" x14ac:dyDescent="0.25">
      <c r="B6" s="33">
        <v>1</v>
      </c>
      <c r="C6" s="34">
        <v>2</v>
      </c>
      <c r="D6" s="35">
        <v>3</v>
      </c>
      <c r="E6" s="34">
        <v>4</v>
      </c>
      <c r="F6" s="36">
        <v>5</v>
      </c>
      <c r="G6" s="36">
        <v>6</v>
      </c>
      <c r="H6" s="37">
        <v>7</v>
      </c>
      <c r="I6" s="37">
        <v>8</v>
      </c>
      <c r="J6" s="37">
        <v>9</v>
      </c>
      <c r="K6" s="37">
        <v>10</v>
      </c>
      <c r="L6" s="37">
        <v>11</v>
      </c>
      <c r="M6" s="37">
        <v>12</v>
      </c>
      <c r="N6" s="37">
        <v>13</v>
      </c>
      <c r="O6" s="37">
        <v>14</v>
      </c>
      <c r="P6" s="38">
        <v>15</v>
      </c>
      <c r="Q6" s="32"/>
      <c r="R6" s="23"/>
      <c r="S6" s="23"/>
      <c r="T6" s="23"/>
      <c r="U6" s="23"/>
      <c r="V6" s="22"/>
      <c r="W6" s="22"/>
      <c r="X6" s="22"/>
      <c r="Y6" s="22"/>
      <c r="Z6" s="22"/>
      <c r="AA6" s="22"/>
      <c r="AB6" s="22"/>
      <c r="AC6" s="22"/>
      <c r="AD6" s="64"/>
    </row>
    <row r="7" spans="2:31" ht="21" customHeight="1" x14ac:dyDescent="0.25">
      <c r="B7" s="78" t="s">
        <v>14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</row>
    <row r="8" spans="2:31" s="10" customFormat="1" ht="18" customHeight="1" x14ac:dyDescent="0.25">
      <c r="B8" s="86">
        <v>1</v>
      </c>
      <c r="C8" s="84" t="s">
        <v>21</v>
      </c>
      <c r="D8" s="40">
        <v>40</v>
      </c>
      <c r="E8" s="24" t="s">
        <v>47</v>
      </c>
      <c r="F8" s="40">
        <f>SUM(G8:O8)</f>
        <v>30</v>
      </c>
      <c r="G8" s="40">
        <v>25</v>
      </c>
      <c r="H8" s="40"/>
      <c r="I8" s="40"/>
      <c r="J8" s="40"/>
      <c r="K8" s="40"/>
      <c r="L8" s="40"/>
      <c r="M8" s="40"/>
      <c r="N8" s="40">
        <v>5</v>
      </c>
      <c r="O8" s="40"/>
      <c r="P8" s="25">
        <f t="shared" ref="P8:P23" si="0">D8*F8</f>
        <v>1200</v>
      </c>
      <c r="Q8" s="26"/>
      <c r="R8" s="27"/>
      <c r="S8" s="27"/>
      <c r="T8" s="27"/>
      <c r="U8" s="27"/>
      <c r="V8" s="15"/>
      <c r="W8" s="15"/>
      <c r="X8" s="15"/>
      <c r="Y8" s="15"/>
      <c r="Z8" s="15"/>
      <c r="AA8" s="15"/>
      <c r="AB8" s="15"/>
      <c r="AC8" s="15"/>
      <c r="AD8" s="65"/>
      <c r="AE8" s="16"/>
    </row>
    <row r="9" spans="2:31" s="10" customFormat="1" ht="19.5" customHeight="1" x14ac:dyDescent="0.25">
      <c r="B9" s="86"/>
      <c r="C9" s="84"/>
      <c r="D9" s="40">
        <v>40</v>
      </c>
      <c r="E9" s="24" t="s">
        <v>48</v>
      </c>
      <c r="F9" s="40">
        <f t="shared" ref="F9:F23" si="1">SUM(G9:O9)</f>
        <v>30</v>
      </c>
      <c r="G9" s="40">
        <v>17</v>
      </c>
      <c r="H9" s="40">
        <v>5</v>
      </c>
      <c r="I9" s="40">
        <v>3</v>
      </c>
      <c r="J9" s="40"/>
      <c r="K9" s="40"/>
      <c r="L9" s="40"/>
      <c r="M9" s="40"/>
      <c r="N9" s="40">
        <v>5</v>
      </c>
      <c r="O9" s="40"/>
      <c r="P9" s="25">
        <f t="shared" si="0"/>
        <v>1200</v>
      </c>
      <c r="Q9" s="26"/>
      <c r="R9" s="27"/>
      <c r="S9" s="27"/>
      <c r="T9" s="27"/>
      <c r="U9" s="27"/>
      <c r="V9" s="15"/>
      <c r="W9" s="15"/>
      <c r="X9" s="15"/>
      <c r="Y9" s="15"/>
      <c r="Z9" s="15"/>
      <c r="AA9" s="15"/>
      <c r="AB9" s="15"/>
      <c r="AC9" s="15"/>
      <c r="AD9" s="65"/>
      <c r="AE9" s="16"/>
    </row>
    <row r="10" spans="2:31" s="10" customFormat="1" ht="18.75" x14ac:dyDescent="0.25">
      <c r="B10" s="86"/>
      <c r="C10" s="84"/>
      <c r="D10" s="40">
        <v>40</v>
      </c>
      <c r="E10" s="24" t="s">
        <v>49</v>
      </c>
      <c r="F10" s="40">
        <f t="shared" si="1"/>
        <v>30</v>
      </c>
      <c r="G10" s="40">
        <v>15</v>
      </c>
      <c r="H10" s="40">
        <v>5</v>
      </c>
      <c r="I10" s="40"/>
      <c r="J10" s="40">
        <v>5</v>
      </c>
      <c r="K10" s="40"/>
      <c r="L10" s="40"/>
      <c r="M10" s="40"/>
      <c r="N10" s="40">
        <v>5</v>
      </c>
      <c r="O10" s="40"/>
      <c r="P10" s="25">
        <f t="shared" si="0"/>
        <v>1200</v>
      </c>
      <c r="Q10" s="26"/>
      <c r="R10" s="27"/>
      <c r="S10" s="27"/>
      <c r="T10" s="27"/>
      <c r="U10" s="27"/>
      <c r="V10" s="15"/>
      <c r="W10" s="15"/>
      <c r="X10" s="15"/>
      <c r="Y10" s="15"/>
      <c r="Z10" s="15"/>
      <c r="AA10" s="15"/>
      <c r="AB10" s="15"/>
      <c r="AC10" s="15"/>
      <c r="AD10" s="65"/>
      <c r="AE10" s="16"/>
    </row>
    <row r="11" spans="2:31" s="10" customFormat="1" ht="18.75" x14ac:dyDescent="0.25">
      <c r="B11" s="86"/>
      <c r="C11" s="84"/>
      <c r="D11" s="40">
        <v>40</v>
      </c>
      <c r="E11" s="24" t="s">
        <v>50</v>
      </c>
      <c r="F11" s="40">
        <f t="shared" si="1"/>
        <v>30</v>
      </c>
      <c r="G11" s="40">
        <v>15</v>
      </c>
      <c r="H11" s="40">
        <v>5</v>
      </c>
      <c r="I11" s="40"/>
      <c r="J11" s="40">
        <v>5</v>
      </c>
      <c r="K11" s="40"/>
      <c r="L11" s="40"/>
      <c r="M11" s="40"/>
      <c r="N11" s="40">
        <v>5</v>
      </c>
      <c r="O11" s="40"/>
      <c r="P11" s="25">
        <f t="shared" si="0"/>
        <v>1200</v>
      </c>
      <c r="Q11" s="26"/>
      <c r="R11" s="27"/>
      <c r="S11" s="27"/>
      <c r="T11" s="27"/>
      <c r="U11" s="27"/>
      <c r="V11" s="15"/>
      <c r="W11" s="15"/>
      <c r="X11" s="15"/>
      <c r="Y11" s="15"/>
      <c r="Z11" s="15"/>
      <c r="AA11" s="15"/>
      <c r="AB11" s="15"/>
      <c r="AC11" s="15"/>
      <c r="AD11" s="65"/>
      <c r="AE11" s="16"/>
    </row>
    <row r="12" spans="2:31" s="10" customFormat="1" ht="18.75" x14ac:dyDescent="0.25">
      <c r="B12" s="86"/>
      <c r="C12" s="84"/>
      <c r="D12" s="40">
        <v>40</v>
      </c>
      <c r="E12" s="28" t="s">
        <v>51</v>
      </c>
      <c r="F12" s="40">
        <f t="shared" si="1"/>
        <v>30</v>
      </c>
      <c r="G12" s="40">
        <v>25</v>
      </c>
      <c r="H12" s="40"/>
      <c r="I12" s="40"/>
      <c r="J12" s="40">
        <v>5</v>
      </c>
      <c r="K12" s="40"/>
      <c r="L12" s="40"/>
      <c r="M12" s="40"/>
      <c r="N12" s="40"/>
      <c r="O12" s="40"/>
      <c r="P12" s="25">
        <f t="shared" si="0"/>
        <v>1200</v>
      </c>
      <c r="Q12" s="26"/>
      <c r="R12" s="27"/>
      <c r="S12" s="27"/>
      <c r="T12" s="27"/>
      <c r="U12" s="27"/>
      <c r="V12" s="15"/>
      <c r="W12" s="15"/>
      <c r="X12" s="15"/>
      <c r="Y12" s="15"/>
      <c r="Z12" s="15"/>
      <c r="AA12" s="15"/>
      <c r="AB12" s="15"/>
      <c r="AC12" s="15"/>
      <c r="AD12" s="65"/>
      <c r="AE12" s="16"/>
    </row>
    <row r="13" spans="2:31" s="10" customFormat="1" ht="18.75" x14ac:dyDescent="0.25">
      <c r="B13" s="86"/>
      <c r="C13" s="84"/>
      <c r="D13" s="40">
        <v>40</v>
      </c>
      <c r="E13" s="28" t="s">
        <v>52</v>
      </c>
      <c r="F13" s="40">
        <f t="shared" si="1"/>
        <v>30</v>
      </c>
      <c r="G13" s="40">
        <v>23</v>
      </c>
      <c r="H13" s="40"/>
      <c r="I13" s="40"/>
      <c r="J13" s="40">
        <v>5</v>
      </c>
      <c r="K13" s="40"/>
      <c r="L13" s="40"/>
      <c r="M13" s="40"/>
      <c r="N13" s="40"/>
      <c r="O13" s="40">
        <v>2</v>
      </c>
      <c r="P13" s="25">
        <f t="shared" si="0"/>
        <v>1200</v>
      </c>
      <c r="Q13" s="26"/>
      <c r="R13" s="27"/>
      <c r="S13" s="27"/>
      <c r="T13" s="27"/>
      <c r="U13" s="27"/>
      <c r="V13" s="15"/>
      <c r="W13" s="15"/>
      <c r="X13" s="15"/>
      <c r="Y13" s="15"/>
      <c r="Z13" s="15"/>
      <c r="AA13" s="15"/>
      <c r="AB13" s="15"/>
      <c r="AC13" s="15"/>
      <c r="AD13" s="65"/>
      <c r="AE13" s="16"/>
    </row>
    <row r="14" spans="2:31" s="10" customFormat="1" ht="18.75" x14ac:dyDescent="0.25">
      <c r="B14" s="86">
        <v>2</v>
      </c>
      <c r="C14" s="84" t="s">
        <v>22</v>
      </c>
      <c r="D14" s="40">
        <v>72</v>
      </c>
      <c r="E14" s="28" t="s">
        <v>53</v>
      </c>
      <c r="F14" s="40">
        <f t="shared" si="1"/>
        <v>30</v>
      </c>
      <c r="G14" s="40">
        <v>20</v>
      </c>
      <c r="H14" s="40">
        <v>7</v>
      </c>
      <c r="I14" s="40">
        <v>3</v>
      </c>
      <c r="J14" s="40"/>
      <c r="K14" s="40"/>
      <c r="L14" s="40"/>
      <c r="M14" s="40"/>
      <c r="N14" s="40"/>
      <c r="O14" s="40"/>
      <c r="P14" s="25">
        <f t="shared" si="0"/>
        <v>2160</v>
      </c>
      <c r="Q14" s="26"/>
      <c r="R14" s="27"/>
      <c r="S14" s="27"/>
      <c r="T14" s="27"/>
      <c r="U14" s="27"/>
      <c r="V14" s="15"/>
      <c r="W14" s="15"/>
      <c r="X14" s="15"/>
      <c r="Y14" s="15"/>
      <c r="Z14" s="15"/>
      <c r="AA14" s="15"/>
      <c r="AB14" s="15"/>
      <c r="AC14" s="15"/>
      <c r="AD14" s="65"/>
    </row>
    <row r="15" spans="2:31" s="10" customFormat="1" ht="18.75" x14ac:dyDescent="0.25">
      <c r="B15" s="86"/>
      <c r="C15" s="84"/>
      <c r="D15" s="40">
        <v>72</v>
      </c>
      <c r="E15" s="24" t="s">
        <v>54</v>
      </c>
      <c r="F15" s="40">
        <f t="shared" si="1"/>
        <v>30</v>
      </c>
      <c r="G15" s="40">
        <v>23</v>
      </c>
      <c r="H15" s="40">
        <v>7</v>
      </c>
      <c r="I15" s="40"/>
      <c r="J15" s="40"/>
      <c r="K15" s="40"/>
      <c r="L15" s="40"/>
      <c r="M15" s="40"/>
      <c r="N15" s="40"/>
      <c r="O15" s="40"/>
      <c r="P15" s="25">
        <f t="shared" si="0"/>
        <v>2160</v>
      </c>
      <c r="Q15" s="26"/>
      <c r="R15" s="27"/>
      <c r="S15" s="27"/>
      <c r="T15" s="27"/>
      <c r="U15" s="27"/>
      <c r="V15" s="15"/>
      <c r="W15" s="15"/>
      <c r="X15" s="15"/>
      <c r="Y15" s="15"/>
      <c r="Z15" s="15"/>
      <c r="AA15" s="15"/>
      <c r="AB15" s="15"/>
      <c r="AC15" s="15"/>
      <c r="AD15" s="65"/>
    </row>
    <row r="16" spans="2:31" s="10" customFormat="1" ht="18.75" x14ac:dyDescent="0.25">
      <c r="B16" s="86"/>
      <c r="C16" s="84"/>
      <c r="D16" s="40">
        <v>72</v>
      </c>
      <c r="E16" s="24" t="s">
        <v>55</v>
      </c>
      <c r="F16" s="40">
        <f t="shared" si="1"/>
        <v>30</v>
      </c>
      <c r="G16" s="40">
        <v>23</v>
      </c>
      <c r="H16" s="40">
        <v>7</v>
      </c>
      <c r="I16" s="40"/>
      <c r="J16" s="40"/>
      <c r="K16" s="40"/>
      <c r="L16" s="40"/>
      <c r="M16" s="40"/>
      <c r="N16" s="40"/>
      <c r="O16" s="40"/>
      <c r="P16" s="25">
        <f t="shared" si="0"/>
        <v>2160</v>
      </c>
      <c r="Q16" s="26"/>
      <c r="R16" s="27"/>
      <c r="S16" s="27"/>
      <c r="T16" s="27"/>
      <c r="U16" s="27"/>
      <c r="V16" s="15"/>
      <c r="W16" s="15"/>
      <c r="X16" s="15"/>
      <c r="Y16" s="15"/>
      <c r="Z16" s="15"/>
      <c r="AA16" s="15"/>
      <c r="AB16" s="15"/>
      <c r="AC16" s="15"/>
      <c r="AD16" s="65"/>
    </row>
    <row r="17" spans="2:30" s="10" customFormat="1" ht="18.75" x14ac:dyDescent="0.25">
      <c r="B17" s="86"/>
      <c r="C17" s="84"/>
      <c r="D17" s="40">
        <v>72</v>
      </c>
      <c r="E17" s="24" t="s">
        <v>56</v>
      </c>
      <c r="F17" s="40">
        <f t="shared" si="1"/>
        <v>30</v>
      </c>
      <c r="G17" s="40">
        <v>21</v>
      </c>
      <c r="H17" s="40">
        <v>9</v>
      </c>
      <c r="I17" s="40"/>
      <c r="J17" s="40"/>
      <c r="K17" s="40"/>
      <c r="L17" s="40"/>
      <c r="M17" s="40"/>
      <c r="N17" s="40"/>
      <c r="O17" s="40"/>
      <c r="P17" s="25">
        <f t="shared" si="0"/>
        <v>2160</v>
      </c>
      <c r="Q17" s="26"/>
      <c r="R17" s="27"/>
      <c r="S17" s="27"/>
      <c r="T17" s="27"/>
      <c r="U17" s="27"/>
      <c r="V17" s="15"/>
      <c r="W17" s="15"/>
      <c r="X17" s="15"/>
      <c r="Y17" s="15"/>
      <c r="Z17" s="15"/>
      <c r="AA17" s="15"/>
      <c r="AB17" s="15"/>
      <c r="AC17" s="15"/>
      <c r="AD17" s="65"/>
    </row>
    <row r="18" spans="2:30" s="10" customFormat="1" ht="104.25" customHeight="1" x14ac:dyDescent="0.25">
      <c r="B18" s="76">
        <v>3</v>
      </c>
      <c r="C18" s="70" t="s">
        <v>23</v>
      </c>
      <c r="D18" s="40">
        <v>72</v>
      </c>
      <c r="E18" s="24" t="s">
        <v>57</v>
      </c>
      <c r="F18" s="40">
        <f t="shared" si="1"/>
        <v>30</v>
      </c>
      <c r="G18" s="40">
        <v>30</v>
      </c>
      <c r="H18" s="40"/>
      <c r="I18" s="40"/>
      <c r="J18" s="40"/>
      <c r="K18" s="40"/>
      <c r="L18" s="40"/>
      <c r="M18" s="40"/>
      <c r="N18" s="40"/>
      <c r="O18" s="40"/>
      <c r="P18" s="25">
        <f t="shared" si="0"/>
        <v>2160</v>
      </c>
      <c r="Q18" s="26"/>
      <c r="R18" s="27"/>
      <c r="S18" s="27"/>
      <c r="T18" s="27"/>
      <c r="U18" s="27"/>
      <c r="V18" s="15"/>
      <c r="W18" s="15"/>
      <c r="X18" s="15"/>
      <c r="Y18" s="15"/>
      <c r="Z18" s="15"/>
      <c r="AA18" s="15"/>
      <c r="AB18" s="15"/>
      <c r="AC18" s="15"/>
      <c r="AD18" s="65"/>
    </row>
    <row r="19" spans="2:30" s="10" customFormat="1" ht="37.5" x14ac:dyDescent="0.25">
      <c r="B19" s="76">
        <v>4</v>
      </c>
      <c r="C19" s="70" t="s">
        <v>34</v>
      </c>
      <c r="D19" s="40">
        <v>72</v>
      </c>
      <c r="E19" s="24" t="s">
        <v>58</v>
      </c>
      <c r="F19" s="40">
        <f t="shared" si="1"/>
        <v>30</v>
      </c>
      <c r="G19" s="40">
        <v>28</v>
      </c>
      <c r="H19" s="40"/>
      <c r="I19" s="40">
        <v>2</v>
      </c>
      <c r="J19" s="40"/>
      <c r="K19" s="40"/>
      <c r="L19" s="40"/>
      <c r="M19" s="40"/>
      <c r="N19" s="40"/>
      <c r="O19" s="40"/>
      <c r="P19" s="25">
        <f t="shared" si="0"/>
        <v>2160</v>
      </c>
      <c r="Q19" s="26"/>
      <c r="R19" s="27"/>
      <c r="S19" s="27"/>
      <c r="T19" s="27"/>
      <c r="U19" s="27"/>
      <c r="V19" s="15"/>
      <c r="W19" s="15"/>
      <c r="X19" s="15"/>
      <c r="Y19" s="15"/>
      <c r="Z19" s="15"/>
      <c r="AA19" s="15"/>
      <c r="AB19" s="15"/>
      <c r="AC19" s="15"/>
      <c r="AD19" s="65"/>
    </row>
    <row r="20" spans="2:30" s="10" customFormat="1" ht="56.25" x14ac:dyDescent="0.25">
      <c r="B20" s="76">
        <v>5</v>
      </c>
      <c r="C20" s="70" t="s">
        <v>35</v>
      </c>
      <c r="D20" s="40">
        <v>72</v>
      </c>
      <c r="E20" s="24" t="s">
        <v>59</v>
      </c>
      <c r="F20" s="40">
        <f t="shared" si="1"/>
        <v>30</v>
      </c>
      <c r="G20" s="40">
        <v>26</v>
      </c>
      <c r="H20" s="40"/>
      <c r="I20" s="40"/>
      <c r="J20" s="40">
        <v>2</v>
      </c>
      <c r="K20" s="40">
        <v>2</v>
      </c>
      <c r="L20" s="40"/>
      <c r="M20" s="40"/>
      <c r="N20" s="40"/>
      <c r="O20" s="40"/>
      <c r="P20" s="25">
        <f t="shared" si="0"/>
        <v>2160</v>
      </c>
      <c r="Q20" s="26"/>
      <c r="R20" s="27"/>
      <c r="S20" s="27"/>
      <c r="T20" s="27"/>
      <c r="U20" s="27"/>
      <c r="V20" s="15"/>
      <c r="W20" s="15"/>
      <c r="X20" s="15"/>
      <c r="Y20" s="15"/>
      <c r="Z20" s="15"/>
      <c r="AA20" s="15"/>
      <c r="AB20" s="15"/>
      <c r="AC20" s="15"/>
      <c r="AD20" s="65"/>
    </row>
    <row r="21" spans="2:30" s="10" customFormat="1" ht="37.5" x14ac:dyDescent="0.25">
      <c r="B21" s="76">
        <v>6</v>
      </c>
      <c r="C21" s="70" t="s">
        <v>30</v>
      </c>
      <c r="D21" s="40">
        <v>72</v>
      </c>
      <c r="E21" s="24" t="s">
        <v>60</v>
      </c>
      <c r="F21" s="40">
        <f t="shared" si="1"/>
        <v>30</v>
      </c>
      <c r="G21" s="40">
        <v>23</v>
      </c>
      <c r="H21" s="40"/>
      <c r="I21" s="40">
        <v>2</v>
      </c>
      <c r="J21" s="40">
        <v>5</v>
      </c>
      <c r="K21" s="40"/>
      <c r="L21" s="40"/>
      <c r="M21" s="40"/>
      <c r="N21" s="40"/>
      <c r="O21" s="40"/>
      <c r="P21" s="25">
        <f t="shared" si="0"/>
        <v>2160</v>
      </c>
      <c r="Q21" s="26"/>
      <c r="R21" s="27"/>
      <c r="S21" s="27"/>
      <c r="T21" s="27"/>
      <c r="U21" s="27"/>
      <c r="V21" s="15"/>
      <c r="W21" s="15"/>
      <c r="X21" s="15"/>
      <c r="Y21" s="15"/>
      <c r="Z21" s="15"/>
      <c r="AA21" s="15"/>
      <c r="AB21" s="15"/>
      <c r="AC21" s="15"/>
      <c r="AD21" s="65"/>
    </row>
    <row r="22" spans="2:30" s="10" customFormat="1" ht="18.75" x14ac:dyDescent="0.25">
      <c r="B22" s="86">
        <v>7</v>
      </c>
      <c r="C22" s="84" t="s">
        <v>36</v>
      </c>
      <c r="D22" s="40">
        <v>72</v>
      </c>
      <c r="E22" s="24" t="s">
        <v>61</v>
      </c>
      <c r="F22" s="40">
        <f t="shared" si="1"/>
        <v>30</v>
      </c>
      <c r="G22" s="40">
        <v>25</v>
      </c>
      <c r="H22" s="40"/>
      <c r="I22" s="40"/>
      <c r="J22" s="40">
        <v>3</v>
      </c>
      <c r="K22" s="40">
        <v>2</v>
      </c>
      <c r="L22" s="40"/>
      <c r="M22" s="40"/>
      <c r="N22" s="40"/>
      <c r="O22" s="40"/>
      <c r="P22" s="25">
        <f t="shared" si="0"/>
        <v>2160</v>
      </c>
      <c r="Q22" s="26"/>
      <c r="R22" s="27"/>
      <c r="S22" s="27"/>
      <c r="T22" s="27"/>
      <c r="U22" s="27"/>
      <c r="V22" s="15"/>
      <c r="W22" s="15"/>
      <c r="X22" s="15"/>
      <c r="Y22" s="15"/>
      <c r="Z22" s="15"/>
      <c r="AA22" s="15"/>
      <c r="AB22" s="15"/>
      <c r="AC22" s="15"/>
      <c r="AD22" s="65"/>
    </row>
    <row r="23" spans="2:30" s="10" customFormat="1" ht="19.5" thickBot="1" x14ac:dyDescent="0.3">
      <c r="B23" s="87"/>
      <c r="C23" s="85"/>
      <c r="D23" s="42">
        <v>72</v>
      </c>
      <c r="E23" s="43" t="s">
        <v>62</v>
      </c>
      <c r="F23" s="42">
        <f t="shared" si="1"/>
        <v>30</v>
      </c>
      <c r="G23" s="42">
        <v>30</v>
      </c>
      <c r="H23" s="42"/>
      <c r="I23" s="42"/>
      <c r="J23" s="42"/>
      <c r="K23" s="42"/>
      <c r="L23" s="42"/>
      <c r="M23" s="42"/>
      <c r="N23" s="42"/>
      <c r="O23" s="42"/>
      <c r="P23" s="44">
        <f t="shared" si="0"/>
        <v>2160</v>
      </c>
      <c r="Q23" s="26"/>
      <c r="R23" s="27"/>
      <c r="S23" s="27"/>
      <c r="T23" s="27"/>
      <c r="U23" s="27"/>
      <c r="V23" s="15"/>
      <c r="W23" s="15"/>
      <c r="X23" s="15"/>
      <c r="Y23" s="15"/>
      <c r="Z23" s="15"/>
      <c r="AA23" s="15"/>
      <c r="AB23" s="15"/>
      <c r="AC23" s="15"/>
      <c r="AD23" s="65"/>
    </row>
    <row r="24" spans="2:30" ht="21" customHeight="1" thickBot="1" x14ac:dyDescent="0.3">
      <c r="B24" s="82" t="s">
        <v>15</v>
      </c>
      <c r="C24" s="83"/>
      <c r="D24" s="83"/>
      <c r="E24" s="83"/>
      <c r="F24" s="73">
        <f t="shared" ref="F24:P24" si="2">SUM(F8:F23)</f>
        <v>480</v>
      </c>
      <c r="G24" s="73">
        <f t="shared" si="2"/>
        <v>369</v>
      </c>
      <c r="H24" s="73">
        <f t="shared" si="2"/>
        <v>45</v>
      </c>
      <c r="I24" s="73">
        <f t="shared" si="2"/>
        <v>10</v>
      </c>
      <c r="J24" s="73">
        <f t="shared" si="2"/>
        <v>30</v>
      </c>
      <c r="K24" s="73">
        <f t="shared" si="2"/>
        <v>4</v>
      </c>
      <c r="L24" s="73">
        <f t="shared" si="2"/>
        <v>0</v>
      </c>
      <c r="M24" s="73">
        <f t="shared" si="2"/>
        <v>0</v>
      </c>
      <c r="N24" s="73">
        <f t="shared" si="2"/>
        <v>20</v>
      </c>
      <c r="O24" s="73">
        <f t="shared" si="2"/>
        <v>2</v>
      </c>
      <c r="P24" s="45">
        <f t="shared" si="2"/>
        <v>28800</v>
      </c>
      <c r="Q24" s="31"/>
      <c r="R24" s="18"/>
      <c r="S24" s="18"/>
      <c r="T24" s="18"/>
      <c r="U24" s="18"/>
      <c r="V24" s="77"/>
      <c r="W24" s="77"/>
      <c r="X24" s="77"/>
      <c r="Y24" s="77"/>
      <c r="Z24" s="77"/>
      <c r="AA24" s="77"/>
      <c r="AB24" s="77"/>
      <c r="AC24" s="77"/>
      <c r="AD24" s="63"/>
    </row>
    <row r="25" spans="2:30" ht="21.75" customHeight="1" x14ac:dyDescent="0.25">
      <c r="B25" s="78" t="s">
        <v>16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1"/>
    </row>
    <row r="26" spans="2:30" ht="35.450000000000003" customHeight="1" x14ac:dyDescent="0.25">
      <c r="B26" s="103">
        <v>8</v>
      </c>
      <c r="C26" s="105" t="s">
        <v>37</v>
      </c>
      <c r="D26" s="41">
        <v>250</v>
      </c>
      <c r="E26" s="29" t="s">
        <v>89</v>
      </c>
      <c r="F26" s="41">
        <f>SUM(G26:O26)</f>
        <v>30</v>
      </c>
      <c r="G26" s="41">
        <v>24</v>
      </c>
      <c r="H26" s="14">
        <v>3</v>
      </c>
      <c r="I26" s="14"/>
      <c r="J26" s="14">
        <v>3</v>
      </c>
      <c r="K26" s="40"/>
      <c r="L26" s="40"/>
      <c r="M26" s="40"/>
      <c r="N26" s="40"/>
      <c r="O26" s="40"/>
      <c r="P26" s="30">
        <f t="shared" ref="P26:P31" si="3">D26*F26</f>
        <v>7500</v>
      </c>
      <c r="Q26" s="21"/>
      <c r="R26" s="18"/>
      <c r="S26" s="18"/>
      <c r="T26" s="18"/>
      <c r="U26" s="18"/>
      <c r="V26" s="77"/>
      <c r="W26" s="77"/>
      <c r="X26" s="77"/>
      <c r="Y26" s="77"/>
      <c r="Z26" s="77"/>
      <c r="AA26" s="77"/>
      <c r="AB26" s="77"/>
      <c r="AC26" s="77"/>
      <c r="AD26" s="63"/>
    </row>
    <row r="27" spans="2:30" ht="35.450000000000003" customHeight="1" x14ac:dyDescent="0.25">
      <c r="B27" s="103"/>
      <c r="C27" s="105"/>
      <c r="D27" s="41">
        <v>250</v>
      </c>
      <c r="E27" s="29" t="s">
        <v>90</v>
      </c>
      <c r="F27" s="41">
        <f t="shared" ref="F27:F31" si="4">SUM(G27:O27)</f>
        <v>30</v>
      </c>
      <c r="G27" s="41">
        <v>26</v>
      </c>
      <c r="H27" s="14">
        <v>4</v>
      </c>
      <c r="I27" s="40"/>
      <c r="J27" s="40"/>
      <c r="K27" s="40"/>
      <c r="L27" s="40"/>
      <c r="M27" s="40"/>
      <c r="N27" s="40"/>
      <c r="O27" s="40"/>
      <c r="P27" s="30">
        <f t="shared" si="3"/>
        <v>7500</v>
      </c>
      <c r="Q27" s="21"/>
      <c r="R27" s="18"/>
      <c r="S27" s="18"/>
      <c r="T27" s="18"/>
      <c r="U27" s="18"/>
      <c r="V27" s="77"/>
      <c r="W27" s="77"/>
      <c r="X27" s="77"/>
      <c r="Y27" s="77"/>
      <c r="Z27" s="77"/>
      <c r="AA27" s="77"/>
      <c r="AB27" s="77"/>
      <c r="AC27" s="77"/>
      <c r="AD27" s="63"/>
    </row>
    <row r="28" spans="2:30" ht="48.75" customHeight="1" x14ac:dyDescent="0.25">
      <c r="B28" s="72">
        <v>9</v>
      </c>
      <c r="C28" s="75" t="s">
        <v>38</v>
      </c>
      <c r="D28" s="41">
        <v>250</v>
      </c>
      <c r="E28" s="29" t="s">
        <v>88</v>
      </c>
      <c r="F28" s="41">
        <f t="shared" si="4"/>
        <v>30</v>
      </c>
      <c r="G28" s="41">
        <v>22</v>
      </c>
      <c r="H28" s="14">
        <v>3</v>
      </c>
      <c r="I28" s="14">
        <v>3</v>
      </c>
      <c r="J28" s="14"/>
      <c r="K28" s="14"/>
      <c r="L28" s="14"/>
      <c r="M28" s="14"/>
      <c r="N28" s="14">
        <v>2</v>
      </c>
      <c r="O28" s="14"/>
      <c r="P28" s="30">
        <f t="shared" si="3"/>
        <v>7500</v>
      </c>
      <c r="Q28" s="21"/>
      <c r="R28" s="18"/>
      <c r="S28" s="18"/>
      <c r="T28" s="18"/>
      <c r="U28" s="18"/>
      <c r="V28" s="77"/>
      <c r="W28" s="77"/>
      <c r="X28" s="77"/>
      <c r="Y28" s="77"/>
      <c r="Z28" s="77"/>
      <c r="AA28" s="77"/>
      <c r="AB28" s="77"/>
      <c r="AC28" s="77"/>
      <c r="AD28" s="63"/>
    </row>
    <row r="29" spans="2:30" ht="35.450000000000003" customHeight="1" x14ac:dyDescent="0.25">
      <c r="B29" s="103">
        <v>10</v>
      </c>
      <c r="C29" s="84" t="s">
        <v>24</v>
      </c>
      <c r="D29" s="41">
        <v>250</v>
      </c>
      <c r="E29" s="29" t="s">
        <v>85</v>
      </c>
      <c r="F29" s="41">
        <f t="shared" si="4"/>
        <v>30</v>
      </c>
      <c r="G29" s="41">
        <v>26</v>
      </c>
      <c r="H29" s="14">
        <v>3</v>
      </c>
      <c r="I29" s="14"/>
      <c r="J29" s="14"/>
      <c r="K29" s="14">
        <v>1</v>
      </c>
      <c r="L29" s="14"/>
      <c r="M29" s="14"/>
      <c r="N29" s="14"/>
      <c r="O29" s="14"/>
      <c r="P29" s="30">
        <f t="shared" si="3"/>
        <v>7500</v>
      </c>
      <c r="Q29" s="21"/>
      <c r="R29" s="18"/>
      <c r="S29" s="18"/>
      <c r="T29" s="18"/>
      <c r="U29" s="18"/>
      <c r="V29" s="77"/>
      <c r="W29" s="77"/>
      <c r="X29" s="77"/>
      <c r="Y29" s="77"/>
      <c r="Z29" s="77"/>
      <c r="AA29" s="77"/>
      <c r="AB29" s="77"/>
      <c r="AC29" s="77"/>
      <c r="AD29" s="63"/>
    </row>
    <row r="30" spans="2:30" ht="43.15" customHeight="1" x14ac:dyDescent="0.25">
      <c r="B30" s="103"/>
      <c r="C30" s="84"/>
      <c r="D30" s="41">
        <v>250</v>
      </c>
      <c r="E30" s="29" t="s">
        <v>98</v>
      </c>
      <c r="F30" s="41">
        <f t="shared" si="4"/>
        <v>30</v>
      </c>
      <c r="G30" s="41">
        <v>24</v>
      </c>
      <c r="H30" s="14">
        <v>3</v>
      </c>
      <c r="I30" s="40"/>
      <c r="J30" s="14">
        <v>3</v>
      </c>
      <c r="K30" s="40"/>
      <c r="L30" s="40"/>
      <c r="M30" s="40"/>
      <c r="N30" s="40"/>
      <c r="O30" s="40"/>
      <c r="P30" s="30">
        <f t="shared" si="3"/>
        <v>7500</v>
      </c>
      <c r="Q30" s="21"/>
      <c r="R30" s="18"/>
      <c r="S30" s="18"/>
      <c r="T30" s="18"/>
      <c r="U30" s="18"/>
      <c r="V30" s="77"/>
      <c r="W30" s="77"/>
      <c r="X30" s="77"/>
      <c r="Y30" s="77"/>
      <c r="Z30" s="77"/>
      <c r="AA30" s="77"/>
      <c r="AB30" s="77"/>
      <c r="AC30" s="77"/>
      <c r="AD30" s="63"/>
    </row>
    <row r="31" spans="2:30" ht="39" customHeight="1" thickBot="1" x14ac:dyDescent="0.3">
      <c r="B31" s="104"/>
      <c r="C31" s="85"/>
      <c r="D31" s="46">
        <v>250</v>
      </c>
      <c r="E31" s="13" t="s">
        <v>99</v>
      </c>
      <c r="F31" s="46">
        <f t="shared" si="4"/>
        <v>30</v>
      </c>
      <c r="G31" s="46">
        <v>27</v>
      </c>
      <c r="H31" s="42"/>
      <c r="I31" s="47">
        <v>3</v>
      </c>
      <c r="J31" s="42"/>
      <c r="K31" s="42"/>
      <c r="L31" s="42"/>
      <c r="M31" s="42"/>
      <c r="N31" s="42"/>
      <c r="O31" s="42"/>
      <c r="P31" s="48">
        <f t="shared" si="3"/>
        <v>7500</v>
      </c>
      <c r="Q31" s="21"/>
      <c r="R31" s="18"/>
      <c r="S31" s="18"/>
      <c r="T31" s="18"/>
      <c r="U31" s="18"/>
      <c r="V31" s="77"/>
      <c r="W31" s="77"/>
      <c r="X31" s="77"/>
      <c r="Y31" s="77"/>
      <c r="Z31" s="77"/>
      <c r="AA31" s="77"/>
      <c r="AB31" s="77"/>
      <c r="AC31" s="77"/>
      <c r="AD31" s="63"/>
    </row>
    <row r="32" spans="2:30" ht="20.25" customHeight="1" thickBot="1" x14ac:dyDescent="0.3">
      <c r="B32" s="82" t="s">
        <v>15</v>
      </c>
      <c r="C32" s="83"/>
      <c r="D32" s="83"/>
      <c r="E32" s="83"/>
      <c r="F32" s="73">
        <f t="shared" ref="F32:P32" si="5">SUM(F26:F31)</f>
        <v>180</v>
      </c>
      <c r="G32" s="73">
        <f t="shared" si="5"/>
        <v>149</v>
      </c>
      <c r="H32" s="49">
        <f t="shared" si="5"/>
        <v>16</v>
      </c>
      <c r="I32" s="49">
        <f t="shared" si="5"/>
        <v>6</v>
      </c>
      <c r="J32" s="49">
        <f t="shared" si="5"/>
        <v>6</v>
      </c>
      <c r="K32" s="49">
        <f t="shared" si="5"/>
        <v>1</v>
      </c>
      <c r="L32" s="49">
        <f t="shared" si="5"/>
        <v>0</v>
      </c>
      <c r="M32" s="49">
        <f t="shared" si="5"/>
        <v>0</v>
      </c>
      <c r="N32" s="49">
        <f t="shared" si="5"/>
        <v>2</v>
      </c>
      <c r="O32" s="49">
        <f t="shared" si="5"/>
        <v>0</v>
      </c>
      <c r="P32" s="45">
        <f t="shared" si="5"/>
        <v>45000</v>
      </c>
      <c r="Q32" s="31"/>
      <c r="R32" s="18"/>
      <c r="S32" s="18"/>
      <c r="T32" s="18"/>
      <c r="U32" s="18"/>
      <c r="V32" s="77"/>
      <c r="W32" s="77"/>
      <c r="X32" s="77"/>
      <c r="Y32" s="77"/>
      <c r="Z32" s="77"/>
      <c r="AA32" s="77"/>
      <c r="AB32" s="77"/>
      <c r="AC32" s="77"/>
      <c r="AD32" s="63"/>
    </row>
    <row r="33" spans="2:30" ht="23.25" customHeight="1" x14ac:dyDescent="0.25">
      <c r="B33" s="78" t="s">
        <v>102</v>
      </c>
      <c r="C33" s="79"/>
      <c r="D33" s="79"/>
      <c r="E33" s="106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</row>
    <row r="34" spans="2:30" ht="31.5" x14ac:dyDescent="0.25">
      <c r="B34" s="103">
        <v>11</v>
      </c>
      <c r="C34" s="107" t="s">
        <v>17</v>
      </c>
      <c r="D34" s="41">
        <v>414</v>
      </c>
      <c r="E34" s="29" t="s">
        <v>91</v>
      </c>
      <c r="F34" s="4">
        <f>SUM(G34:O34)</f>
        <v>30</v>
      </c>
      <c r="G34" s="4">
        <v>30</v>
      </c>
      <c r="H34" s="40"/>
      <c r="I34" s="40"/>
      <c r="J34" s="40"/>
      <c r="K34" s="40"/>
      <c r="L34" s="40"/>
      <c r="M34" s="40"/>
      <c r="N34" s="40"/>
      <c r="O34" s="40"/>
      <c r="P34" s="30">
        <f t="shared" ref="P34:P45" si="6">D34*F34</f>
        <v>12420</v>
      </c>
      <c r="Q34" s="21"/>
      <c r="R34" s="18"/>
      <c r="S34" s="18"/>
      <c r="T34" s="18"/>
      <c r="U34" s="18"/>
      <c r="V34" s="77"/>
      <c r="W34" s="77"/>
      <c r="X34" s="77"/>
      <c r="Y34" s="77"/>
      <c r="Z34" s="77"/>
      <c r="AA34" s="77"/>
      <c r="AB34" s="77"/>
      <c r="AC34" s="77"/>
      <c r="AD34" s="63"/>
    </row>
    <row r="35" spans="2:30" ht="31.5" x14ac:dyDescent="0.25">
      <c r="B35" s="103"/>
      <c r="C35" s="107"/>
      <c r="D35" s="41">
        <v>414</v>
      </c>
      <c r="E35" s="13" t="s">
        <v>92</v>
      </c>
      <c r="F35" s="4">
        <f t="shared" ref="F35:F45" si="7">SUM(G35:O35)</f>
        <v>30</v>
      </c>
      <c r="G35" s="4">
        <v>19</v>
      </c>
      <c r="H35" s="7">
        <v>4</v>
      </c>
      <c r="I35" s="40"/>
      <c r="J35" s="7">
        <v>3</v>
      </c>
      <c r="K35" s="7">
        <v>2</v>
      </c>
      <c r="L35" s="7"/>
      <c r="M35" s="40"/>
      <c r="N35" s="7">
        <v>2</v>
      </c>
      <c r="O35" s="7"/>
      <c r="P35" s="30">
        <f t="shared" si="6"/>
        <v>12420</v>
      </c>
      <c r="Q35" s="21"/>
      <c r="R35" s="18"/>
      <c r="S35" s="18"/>
      <c r="T35" s="18"/>
      <c r="U35" s="18"/>
      <c r="V35" s="77"/>
      <c r="W35" s="77"/>
      <c r="X35" s="77"/>
      <c r="Y35" s="77"/>
      <c r="Z35" s="77"/>
      <c r="AA35" s="77"/>
      <c r="AB35" s="77"/>
      <c r="AC35" s="77"/>
      <c r="AD35" s="63"/>
    </row>
    <row r="36" spans="2:30" ht="31.5" x14ac:dyDescent="0.25">
      <c r="B36" s="103"/>
      <c r="C36" s="107"/>
      <c r="D36" s="41">
        <v>414</v>
      </c>
      <c r="E36" s="29" t="s">
        <v>93</v>
      </c>
      <c r="F36" s="4">
        <f t="shared" ref="F36" si="8">SUM(G36:O36)</f>
        <v>30</v>
      </c>
      <c r="G36" s="4">
        <v>17</v>
      </c>
      <c r="H36" s="7">
        <v>4</v>
      </c>
      <c r="I36" s="7">
        <v>3</v>
      </c>
      <c r="J36" s="7">
        <v>4</v>
      </c>
      <c r="K36" s="40"/>
      <c r="L36" s="40"/>
      <c r="M36" s="7">
        <v>2</v>
      </c>
      <c r="N36" s="40"/>
      <c r="O36" s="40"/>
      <c r="P36" s="30">
        <f t="shared" ref="P36" si="9">D36*F36</f>
        <v>12420</v>
      </c>
      <c r="Q36" s="21"/>
      <c r="R36" s="18"/>
      <c r="S36" s="18"/>
      <c r="T36" s="18"/>
      <c r="U36" s="18"/>
      <c r="V36" s="77"/>
      <c r="W36" s="77"/>
      <c r="X36" s="77"/>
      <c r="Y36" s="77"/>
      <c r="Z36" s="77"/>
      <c r="AA36" s="77"/>
      <c r="AB36" s="77"/>
      <c r="AC36" s="77"/>
      <c r="AD36" s="63"/>
    </row>
    <row r="37" spans="2:30" ht="31.5" x14ac:dyDescent="0.25">
      <c r="B37" s="103">
        <v>12</v>
      </c>
      <c r="C37" s="84" t="s">
        <v>29</v>
      </c>
      <c r="D37" s="41">
        <v>113</v>
      </c>
      <c r="E37" s="39" t="s">
        <v>63</v>
      </c>
      <c r="F37" s="4">
        <f t="shared" si="7"/>
        <v>29</v>
      </c>
      <c r="G37" s="4">
        <v>24</v>
      </c>
      <c r="H37" s="7"/>
      <c r="I37" s="7">
        <v>2</v>
      </c>
      <c r="J37" s="40"/>
      <c r="K37" s="7">
        <v>3</v>
      </c>
      <c r="L37" s="7"/>
      <c r="M37" s="7"/>
      <c r="N37" s="7"/>
      <c r="O37" s="7"/>
      <c r="P37" s="30">
        <f t="shared" si="6"/>
        <v>3277</v>
      </c>
      <c r="Q37" s="21"/>
      <c r="R37" s="18"/>
      <c r="S37" s="18"/>
      <c r="T37" s="18"/>
      <c r="U37" s="18"/>
      <c r="V37" s="77"/>
      <c r="W37" s="77"/>
      <c r="X37" s="77"/>
      <c r="Y37" s="77"/>
      <c r="Z37" s="77"/>
      <c r="AA37" s="77"/>
      <c r="AB37" s="77"/>
      <c r="AC37" s="77"/>
      <c r="AD37" s="63"/>
    </row>
    <row r="38" spans="2:30" ht="31.5" x14ac:dyDescent="0.25">
      <c r="B38" s="103"/>
      <c r="C38" s="84"/>
      <c r="D38" s="41">
        <v>113</v>
      </c>
      <c r="E38" s="29" t="s">
        <v>64</v>
      </c>
      <c r="F38" s="4">
        <f t="shared" si="7"/>
        <v>29</v>
      </c>
      <c r="G38" s="4">
        <v>22</v>
      </c>
      <c r="H38" s="40"/>
      <c r="I38" s="7">
        <v>2</v>
      </c>
      <c r="J38" s="7">
        <v>2</v>
      </c>
      <c r="K38" s="7">
        <v>3</v>
      </c>
      <c r="L38" s="40"/>
      <c r="M38" s="40"/>
      <c r="N38" s="40"/>
      <c r="O38" s="40"/>
      <c r="P38" s="30">
        <f t="shared" si="6"/>
        <v>3277</v>
      </c>
      <c r="Q38" s="21"/>
      <c r="R38" s="18"/>
      <c r="S38" s="18"/>
      <c r="T38" s="18"/>
      <c r="U38" s="18"/>
      <c r="V38" s="77"/>
      <c r="W38" s="77"/>
      <c r="X38" s="77"/>
      <c r="Y38" s="77"/>
      <c r="Z38" s="77"/>
      <c r="AA38" s="77"/>
      <c r="AB38" s="77"/>
      <c r="AC38" s="77"/>
      <c r="AD38" s="63"/>
    </row>
    <row r="39" spans="2:30" ht="31.5" x14ac:dyDescent="0.25">
      <c r="B39" s="103"/>
      <c r="C39" s="84"/>
      <c r="D39" s="41">
        <v>113</v>
      </c>
      <c r="E39" s="29" t="s">
        <v>65</v>
      </c>
      <c r="F39" s="4">
        <f t="shared" si="7"/>
        <v>29</v>
      </c>
      <c r="G39" s="4">
        <v>19</v>
      </c>
      <c r="H39" s="40"/>
      <c r="I39" s="7">
        <v>2</v>
      </c>
      <c r="J39" s="7">
        <v>4</v>
      </c>
      <c r="K39" s="7">
        <v>4</v>
      </c>
      <c r="L39" s="40"/>
      <c r="M39" s="40"/>
      <c r="N39" s="40"/>
      <c r="O39" s="40"/>
      <c r="P39" s="30">
        <f t="shared" si="6"/>
        <v>3277</v>
      </c>
      <c r="Q39" s="21"/>
      <c r="R39" s="18"/>
      <c r="S39" s="18"/>
      <c r="T39" s="18"/>
      <c r="U39" s="18"/>
      <c r="V39" s="77"/>
      <c r="W39" s="77"/>
      <c r="X39" s="77"/>
      <c r="Y39" s="77"/>
      <c r="Z39" s="77"/>
      <c r="AA39" s="77"/>
      <c r="AB39" s="77"/>
      <c r="AC39" s="77"/>
      <c r="AD39" s="63"/>
    </row>
    <row r="40" spans="2:30" ht="31.5" x14ac:dyDescent="0.25">
      <c r="B40" s="103"/>
      <c r="C40" s="84"/>
      <c r="D40" s="41">
        <v>113</v>
      </c>
      <c r="E40" s="29" t="s">
        <v>94</v>
      </c>
      <c r="F40" s="4">
        <f t="shared" si="7"/>
        <v>29</v>
      </c>
      <c r="G40" s="4">
        <v>23</v>
      </c>
      <c r="H40" s="40"/>
      <c r="I40" s="7">
        <v>2</v>
      </c>
      <c r="J40" s="7">
        <v>4</v>
      </c>
      <c r="K40" s="40"/>
      <c r="L40" s="40"/>
      <c r="M40" s="40"/>
      <c r="N40" s="40"/>
      <c r="O40" s="40"/>
      <c r="P40" s="30">
        <f t="shared" si="6"/>
        <v>3277</v>
      </c>
      <c r="Q40" s="21"/>
      <c r="R40" s="18"/>
      <c r="S40" s="18"/>
      <c r="T40" s="18"/>
      <c r="U40" s="18"/>
      <c r="V40" s="77"/>
      <c r="W40" s="77"/>
      <c r="X40" s="77"/>
      <c r="Y40" s="77"/>
      <c r="Z40" s="77"/>
      <c r="AA40" s="77"/>
      <c r="AB40" s="77"/>
      <c r="AC40" s="77"/>
      <c r="AD40" s="63"/>
    </row>
    <row r="41" spans="2:30" ht="31.5" x14ac:dyDescent="0.25">
      <c r="B41" s="103"/>
      <c r="C41" s="84"/>
      <c r="D41" s="41">
        <v>113</v>
      </c>
      <c r="E41" s="29" t="s">
        <v>66</v>
      </c>
      <c r="F41" s="4">
        <f t="shared" si="7"/>
        <v>30</v>
      </c>
      <c r="G41" s="4">
        <v>24</v>
      </c>
      <c r="H41" s="40"/>
      <c r="I41" s="7">
        <v>2</v>
      </c>
      <c r="J41" s="7">
        <v>4</v>
      </c>
      <c r="K41" s="40"/>
      <c r="L41" s="40"/>
      <c r="M41" s="40"/>
      <c r="N41" s="40"/>
      <c r="O41" s="40"/>
      <c r="P41" s="30">
        <f t="shared" si="6"/>
        <v>3390</v>
      </c>
      <c r="Q41" s="21"/>
      <c r="R41" s="18"/>
      <c r="S41" s="18"/>
      <c r="T41" s="18"/>
      <c r="U41" s="18"/>
      <c r="V41" s="77"/>
      <c r="W41" s="77"/>
      <c r="X41" s="77"/>
      <c r="Y41" s="77"/>
      <c r="Z41" s="77"/>
      <c r="AA41" s="77"/>
      <c r="AB41" s="77"/>
      <c r="AC41" s="77"/>
      <c r="AD41" s="63"/>
    </row>
    <row r="42" spans="2:30" ht="31.5" x14ac:dyDescent="0.25">
      <c r="B42" s="103"/>
      <c r="C42" s="84"/>
      <c r="D42" s="41">
        <v>113</v>
      </c>
      <c r="E42" s="29" t="s">
        <v>67</v>
      </c>
      <c r="F42" s="4">
        <f t="shared" si="7"/>
        <v>30</v>
      </c>
      <c r="G42" s="4">
        <v>24</v>
      </c>
      <c r="H42" s="40"/>
      <c r="I42" s="7">
        <v>2</v>
      </c>
      <c r="J42" s="7">
        <v>4</v>
      </c>
      <c r="K42" s="40"/>
      <c r="L42" s="40"/>
      <c r="M42" s="40"/>
      <c r="N42" s="40"/>
      <c r="O42" s="40"/>
      <c r="P42" s="30">
        <f t="shared" si="6"/>
        <v>3390</v>
      </c>
      <c r="Q42" s="21"/>
      <c r="R42" s="18"/>
      <c r="S42" s="18"/>
      <c r="T42" s="18"/>
      <c r="U42" s="18"/>
      <c r="V42" s="77"/>
      <c r="W42" s="77"/>
      <c r="X42" s="77"/>
      <c r="Y42" s="77"/>
      <c r="Z42" s="77"/>
      <c r="AA42" s="77"/>
      <c r="AB42" s="77"/>
      <c r="AC42" s="77"/>
      <c r="AD42" s="63"/>
    </row>
    <row r="43" spans="2:30" ht="31.5" x14ac:dyDescent="0.25">
      <c r="B43" s="103"/>
      <c r="C43" s="84"/>
      <c r="D43" s="41">
        <v>113</v>
      </c>
      <c r="E43" s="29" t="s">
        <v>68</v>
      </c>
      <c r="F43" s="4">
        <f t="shared" si="7"/>
        <v>30</v>
      </c>
      <c r="G43" s="4">
        <v>24</v>
      </c>
      <c r="H43" s="40"/>
      <c r="I43" s="7">
        <v>2</v>
      </c>
      <c r="J43" s="7">
        <v>4</v>
      </c>
      <c r="K43" s="40"/>
      <c r="L43" s="40"/>
      <c r="M43" s="40"/>
      <c r="N43" s="40"/>
      <c r="O43" s="40"/>
      <c r="P43" s="30">
        <f t="shared" si="6"/>
        <v>3390</v>
      </c>
      <c r="Q43" s="21"/>
      <c r="R43" s="18"/>
      <c r="S43" s="18"/>
      <c r="T43" s="18"/>
      <c r="U43" s="18"/>
      <c r="V43" s="77"/>
      <c r="W43" s="77"/>
      <c r="X43" s="77"/>
      <c r="Y43" s="77"/>
      <c r="Z43" s="77"/>
      <c r="AA43" s="77"/>
      <c r="AB43" s="77"/>
      <c r="AC43" s="77"/>
      <c r="AD43" s="63"/>
    </row>
    <row r="44" spans="2:30" ht="31.5" x14ac:dyDescent="0.25">
      <c r="B44" s="103"/>
      <c r="C44" s="84"/>
      <c r="D44" s="41">
        <v>113</v>
      </c>
      <c r="E44" s="29" t="s">
        <v>69</v>
      </c>
      <c r="F44" s="4">
        <f t="shared" si="7"/>
        <v>30</v>
      </c>
      <c r="G44" s="4">
        <v>24</v>
      </c>
      <c r="H44" s="40"/>
      <c r="I44" s="7">
        <v>2</v>
      </c>
      <c r="J44" s="7">
        <v>4</v>
      </c>
      <c r="K44" s="40"/>
      <c r="L44" s="40"/>
      <c r="M44" s="40"/>
      <c r="N44" s="40"/>
      <c r="O44" s="40"/>
      <c r="P44" s="30">
        <f t="shared" si="6"/>
        <v>3390</v>
      </c>
      <c r="Q44" s="21"/>
      <c r="R44" s="18"/>
      <c r="S44" s="18"/>
      <c r="T44" s="18"/>
      <c r="U44" s="18"/>
      <c r="V44" s="77"/>
      <c r="W44" s="77"/>
      <c r="X44" s="77"/>
      <c r="Y44" s="77"/>
      <c r="Z44" s="77"/>
      <c r="AA44" s="77"/>
      <c r="AB44" s="77"/>
      <c r="AC44" s="77"/>
      <c r="AD44" s="63"/>
    </row>
    <row r="45" spans="2:30" ht="32.25" thickBot="1" x14ac:dyDescent="0.3">
      <c r="B45" s="104"/>
      <c r="C45" s="85"/>
      <c r="D45" s="46">
        <v>113</v>
      </c>
      <c r="E45" s="13" t="s">
        <v>70</v>
      </c>
      <c r="F45" s="50">
        <f t="shared" si="7"/>
        <v>30</v>
      </c>
      <c r="G45" s="50">
        <v>26</v>
      </c>
      <c r="H45" s="42"/>
      <c r="I45" s="42"/>
      <c r="J45" s="51">
        <v>4</v>
      </c>
      <c r="K45" s="42"/>
      <c r="L45" s="42"/>
      <c r="M45" s="42"/>
      <c r="N45" s="42"/>
      <c r="O45" s="42"/>
      <c r="P45" s="48">
        <f t="shared" si="6"/>
        <v>3390</v>
      </c>
      <c r="Q45" s="21"/>
      <c r="R45" s="18"/>
      <c r="S45" s="18"/>
      <c r="T45" s="18"/>
      <c r="U45" s="18"/>
      <c r="V45" s="77"/>
      <c r="W45" s="77"/>
      <c r="X45" s="77"/>
      <c r="Y45" s="77"/>
      <c r="Z45" s="77"/>
      <c r="AA45" s="77"/>
      <c r="AB45" s="77"/>
      <c r="AC45" s="77"/>
      <c r="AD45" s="63"/>
    </row>
    <row r="46" spans="2:30" ht="29.25" customHeight="1" thickBot="1" x14ac:dyDescent="0.3">
      <c r="B46" s="82" t="s">
        <v>15</v>
      </c>
      <c r="C46" s="83"/>
      <c r="D46" s="83"/>
      <c r="E46" s="83"/>
      <c r="F46" s="52">
        <f t="shared" ref="F46:P46" si="10">SUM(F34:F45)</f>
        <v>356</v>
      </c>
      <c r="G46" s="52">
        <f t="shared" si="10"/>
        <v>276</v>
      </c>
      <c r="H46" s="53">
        <f t="shared" si="10"/>
        <v>8</v>
      </c>
      <c r="I46" s="53">
        <f t="shared" si="10"/>
        <v>19</v>
      </c>
      <c r="J46" s="53">
        <f t="shared" si="10"/>
        <v>37</v>
      </c>
      <c r="K46" s="53">
        <f t="shared" si="10"/>
        <v>12</v>
      </c>
      <c r="L46" s="53">
        <f t="shared" si="10"/>
        <v>0</v>
      </c>
      <c r="M46" s="53">
        <f t="shared" si="10"/>
        <v>2</v>
      </c>
      <c r="N46" s="53">
        <f t="shared" si="10"/>
        <v>2</v>
      </c>
      <c r="O46" s="53">
        <f t="shared" si="10"/>
        <v>0</v>
      </c>
      <c r="P46" s="54">
        <f t="shared" si="10"/>
        <v>67318</v>
      </c>
      <c r="Q46" s="31"/>
      <c r="R46" s="18"/>
      <c r="S46" s="18"/>
      <c r="T46" s="18"/>
      <c r="U46" s="18"/>
      <c r="V46" s="77"/>
      <c r="W46" s="77"/>
      <c r="X46" s="77"/>
      <c r="Y46" s="77"/>
      <c r="Z46" s="77"/>
      <c r="AA46" s="77"/>
      <c r="AB46" s="77"/>
      <c r="AC46" s="77"/>
      <c r="AD46" s="63"/>
    </row>
    <row r="47" spans="2:30" ht="27" customHeight="1" x14ac:dyDescent="0.25">
      <c r="B47" s="78" t="s">
        <v>18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1"/>
    </row>
    <row r="48" spans="2:30" ht="31.5" x14ac:dyDescent="0.25">
      <c r="B48" s="103">
        <v>13</v>
      </c>
      <c r="C48" s="84" t="s">
        <v>25</v>
      </c>
      <c r="D48" s="40">
        <v>238</v>
      </c>
      <c r="E48" s="29" t="s">
        <v>86</v>
      </c>
      <c r="F48" s="41">
        <f>SUM(G48:O48)</f>
        <v>30</v>
      </c>
      <c r="G48" s="41">
        <v>23</v>
      </c>
      <c r="H48" s="40">
        <v>4</v>
      </c>
      <c r="I48" s="40">
        <v>3</v>
      </c>
      <c r="J48" s="40"/>
      <c r="K48" s="40"/>
      <c r="L48" s="40"/>
      <c r="M48" s="40"/>
      <c r="N48" s="40"/>
      <c r="O48" s="40"/>
      <c r="P48" s="30">
        <f>D48*F48</f>
        <v>7140</v>
      </c>
      <c r="Q48" s="21"/>
      <c r="R48" s="18"/>
      <c r="S48" s="18"/>
      <c r="T48" s="18"/>
      <c r="U48" s="18"/>
      <c r="V48" s="77"/>
      <c r="W48" s="77"/>
      <c r="X48" s="77"/>
      <c r="Y48" s="77"/>
      <c r="Z48" s="77"/>
      <c r="AA48" s="77"/>
      <c r="AB48" s="77"/>
      <c r="AC48" s="77"/>
      <c r="AD48" s="63"/>
    </row>
    <row r="49" spans="2:30" ht="36.75" customHeight="1" x14ac:dyDescent="0.25">
      <c r="B49" s="103"/>
      <c r="C49" s="84"/>
      <c r="D49" s="40">
        <v>238</v>
      </c>
      <c r="E49" s="29" t="s">
        <v>87</v>
      </c>
      <c r="F49" s="41">
        <f t="shared" ref="F49:F50" si="11">SUM(G49:O49)</f>
        <v>30</v>
      </c>
      <c r="G49" s="41">
        <v>26</v>
      </c>
      <c r="H49" s="40"/>
      <c r="I49" s="40"/>
      <c r="J49" s="40">
        <v>2</v>
      </c>
      <c r="K49" s="40">
        <v>2</v>
      </c>
      <c r="L49" s="40"/>
      <c r="M49" s="40"/>
      <c r="N49" s="40"/>
      <c r="O49" s="40"/>
      <c r="P49" s="30">
        <f>D49*F49</f>
        <v>7140</v>
      </c>
      <c r="Q49" s="21"/>
      <c r="R49" s="18"/>
      <c r="S49" s="18"/>
      <c r="T49" s="18"/>
      <c r="U49" s="18"/>
      <c r="V49" s="77"/>
      <c r="W49" s="77"/>
      <c r="X49" s="77"/>
      <c r="Y49" s="77"/>
      <c r="Z49" s="77"/>
      <c r="AA49" s="77"/>
      <c r="AB49" s="77"/>
      <c r="AC49" s="77"/>
      <c r="AD49" s="63"/>
    </row>
    <row r="50" spans="2:30" ht="57" thickBot="1" x14ac:dyDescent="0.3">
      <c r="B50" s="74">
        <v>14</v>
      </c>
      <c r="C50" s="55" t="s">
        <v>26</v>
      </c>
      <c r="D50" s="42">
        <v>180</v>
      </c>
      <c r="E50" s="13" t="s">
        <v>71</v>
      </c>
      <c r="F50" s="46">
        <f t="shared" si="11"/>
        <v>30</v>
      </c>
      <c r="G50" s="46">
        <v>25</v>
      </c>
      <c r="H50" s="42">
        <v>2</v>
      </c>
      <c r="I50" s="42">
        <v>2</v>
      </c>
      <c r="J50" s="42"/>
      <c r="K50" s="42">
        <v>1</v>
      </c>
      <c r="L50" s="42"/>
      <c r="M50" s="42"/>
      <c r="N50" s="42"/>
      <c r="O50" s="42"/>
      <c r="P50" s="48">
        <f>D50*F50</f>
        <v>5400</v>
      </c>
      <c r="Q50" s="21"/>
      <c r="R50" s="18"/>
      <c r="S50" s="18"/>
      <c r="T50" s="18"/>
      <c r="U50" s="18"/>
      <c r="V50" s="77"/>
      <c r="W50" s="77"/>
      <c r="X50" s="77"/>
      <c r="Y50" s="77"/>
      <c r="Z50" s="77"/>
      <c r="AA50" s="77"/>
      <c r="AB50" s="77"/>
      <c r="AC50" s="77"/>
      <c r="AD50" s="63"/>
    </row>
    <row r="51" spans="2:30" ht="19.5" thickBot="1" x14ac:dyDescent="0.35">
      <c r="B51" s="101" t="s">
        <v>15</v>
      </c>
      <c r="C51" s="102"/>
      <c r="D51" s="102"/>
      <c r="E51" s="102"/>
      <c r="F51" s="73">
        <f t="shared" ref="F51:P51" si="12">SUM(F48:F50)</f>
        <v>90</v>
      </c>
      <c r="G51" s="73">
        <f t="shared" si="12"/>
        <v>74</v>
      </c>
      <c r="H51" s="49">
        <f t="shared" si="12"/>
        <v>6</v>
      </c>
      <c r="I51" s="49">
        <f t="shared" si="12"/>
        <v>5</v>
      </c>
      <c r="J51" s="49">
        <f t="shared" si="12"/>
        <v>2</v>
      </c>
      <c r="K51" s="49">
        <f t="shared" si="12"/>
        <v>3</v>
      </c>
      <c r="L51" s="49">
        <f t="shared" si="12"/>
        <v>0</v>
      </c>
      <c r="M51" s="49">
        <f t="shared" si="12"/>
        <v>0</v>
      </c>
      <c r="N51" s="49">
        <f t="shared" si="12"/>
        <v>0</v>
      </c>
      <c r="O51" s="49">
        <f t="shared" si="12"/>
        <v>0</v>
      </c>
      <c r="P51" s="45">
        <f t="shared" si="12"/>
        <v>19680</v>
      </c>
      <c r="Q51" s="31"/>
      <c r="R51" s="18"/>
      <c r="S51" s="18"/>
      <c r="T51" s="18"/>
      <c r="U51" s="18"/>
      <c r="V51" s="77"/>
      <c r="W51" s="77"/>
      <c r="X51" s="77"/>
      <c r="Y51" s="77"/>
      <c r="Z51" s="77"/>
      <c r="AA51" s="77"/>
      <c r="AB51" s="77"/>
      <c r="AC51" s="77"/>
      <c r="AD51" s="63"/>
    </row>
    <row r="52" spans="2:30" ht="24" customHeight="1" x14ac:dyDescent="0.25">
      <c r="B52" s="78" t="s">
        <v>19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1"/>
    </row>
    <row r="53" spans="2:30" ht="31.5" x14ac:dyDescent="0.25">
      <c r="B53" s="103">
        <v>15</v>
      </c>
      <c r="C53" s="84" t="s">
        <v>103</v>
      </c>
      <c r="D53" s="40">
        <v>36</v>
      </c>
      <c r="E53" s="29" t="s">
        <v>72</v>
      </c>
      <c r="F53" s="41">
        <f>SUM(G53:O53)</f>
        <v>24</v>
      </c>
      <c r="G53" s="41">
        <v>24</v>
      </c>
      <c r="H53" s="40"/>
      <c r="I53" s="40"/>
      <c r="J53" s="40"/>
      <c r="K53" s="40"/>
      <c r="L53" s="40"/>
      <c r="M53" s="40"/>
      <c r="N53" s="40"/>
      <c r="O53" s="40"/>
      <c r="P53" s="30">
        <f t="shared" ref="P53:P67" si="13">D53*F53</f>
        <v>864</v>
      </c>
      <c r="Q53" s="21"/>
      <c r="R53" s="18"/>
      <c r="S53" s="18"/>
      <c r="T53" s="18"/>
      <c r="U53" s="18"/>
      <c r="V53" s="77"/>
      <c r="W53" s="77"/>
      <c r="X53" s="77"/>
      <c r="Y53" s="77"/>
      <c r="Z53" s="77"/>
      <c r="AA53" s="77"/>
      <c r="AB53" s="77"/>
      <c r="AC53" s="77"/>
      <c r="AD53" s="63"/>
    </row>
    <row r="54" spans="2:30" ht="31.5" x14ac:dyDescent="0.25">
      <c r="B54" s="103"/>
      <c r="C54" s="84"/>
      <c r="D54" s="40">
        <v>36</v>
      </c>
      <c r="E54" s="29" t="s">
        <v>73</v>
      </c>
      <c r="F54" s="41">
        <f t="shared" ref="F54:F67" si="14">SUM(G54:O54)</f>
        <v>24</v>
      </c>
      <c r="G54" s="41">
        <v>18</v>
      </c>
      <c r="H54" s="40">
        <v>1</v>
      </c>
      <c r="I54" s="40"/>
      <c r="J54" s="40">
        <v>3</v>
      </c>
      <c r="K54" s="40">
        <v>2</v>
      </c>
      <c r="L54" s="40"/>
      <c r="M54" s="40"/>
      <c r="N54" s="40"/>
      <c r="O54" s="40"/>
      <c r="P54" s="30">
        <f t="shared" si="13"/>
        <v>864</v>
      </c>
      <c r="Q54" s="21"/>
      <c r="R54" s="18"/>
      <c r="S54" s="18"/>
      <c r="T54" s="18"/>
      <c r="U54" s="18"/>
      <c r="V54" s="77"/>
      <c r="W54" s="77"/>
      <c r="X54" s="77"/>
      <c r="Y54" s="77"/>
      <c r="Z54" s="77"/>
      <c r="AA54" s="77"/>
      <c r="AB54" s="77"/>
      <c r="AC54" s="77"/>
      <c r="AD54" s="63"/>
    </row>
    <row r="55" spans="2:30" ht="31.5" x14ac:dyDescent="0.25">
      <c r="B55" s="103"/>
      <c r="C55" s="84"/>
      <c r="D55" s="40">
        <v>36</v>
      </c>
      <c r="E55" s="29" t="s">
        <v>74</v>
      </c>
      <c r="F55" s="41">
        <f t="shared" si="14"/>
        <v>25</v>
      </c>
      <c r="G55" s="41">
        <v>16</v>
      </c>
      <c r="H55" s="40">
        <v>3</v>
      </c>
      <c r="I55" s="40"/>
      <c r="J55" s="40">
        <v>3</v>
      </c>
      <c r="K55" s="40">
        <v>2</v>
      </c>
      <c r="L55" s="40"/>
      <c r="M55" s="40">
        <v>1</v>
      </c>
      <c r="N55" s="40"/>
      <c r="O55" s="40"/>
      <c r="P55" s="30">
        <f t="shared" si="13"/>
        <v>900</v>
      </c>
      <c r="Q55" s="21"/>
      <c r="R55" s="18"/>
      <c r="S55" s="18"/>
      <c r="T55" s="18"/>
      <c r="U55" s="18"/>
      <c r="V55" s="77"/>
      <c r="W55" s="77"/>
      <c r="X55" s="77"/>
      <c r="Y55" s="77"/>
      <c r="Z55" s="77"/>
      <c r="AA55" s="77"/>
      <c r="AB55" s="77"/>
      <c r="AC55" s="77"/>
      <c r="AD55" s="63"/>
    </row>
    <row r="56" spans="2:30" ht="31.5" x14ac:dyDescent="0.25">
      <c r="B56" s="103"/>
      <c r="C56" s="84"/>
      <c r="D56" s="40">
        <v>36</v>
      </c>
      <c r="E56" s="29" t="s">
        <v>75</v>
      </c>
      <c r="F56" s="41">
        <f t="shared" si="14"/>
        <v>25</v>
      </c>
      <c r="G56" s="41">
        <v>14</v>
      </c>
      <c r="H56" s="40">
        <v>3</v>
      </c>
      <c r="I56" s="40">
        <v>3</v>
      </c>
      <c r="J56" s="40">
        <v>3</v>
      </c>
      <c r="K56" s="40">
        <v>2</v>
      </c>
      <c r="L56" s="40"/>
      <c r="M56" s="40"/>
      <c r="N56" s="40"/>
      <c r="O56" s="40"/>
      <c r="P56" s="30">
        <f t="shared" si="13"/>
        <v>900</v>
      </c>
      <c r="Q56" s="21"/>
      <c r="R56" s="18"/>
      <c r="S56" s="18"/>
      <c r="T56" s="18"/>
      <c r="U56" s="18"/>
      <c r="V56" s="77"/>
      <c r="W56" s="77"/>
      <c r="X56" s="77"/>
      <c r="Y56" s="77"/>
      <c r="Z56" s="77"/>
      <c r="AA56" s="77"/>
      <c r="AB56" s="77"/>
      <c r="AC56" s="77"/>
      <c r="AD56" s="63"/>
    </row>
    <row r="57" spans="2:30" ht="31.5" x14ac:dyDescent="0.25">
      <c r="B57" s="103"/>
      <c r="C57" s="84"/>
      <c r="D57" s="40">
        <v>36</v>
      </c>
      <c r="E57" s="29" t="s">
        <v>76</v>
      </c>
      <c r="F57" s="41">
        <f t="shared" si="14"/>
        <v>25</v>
      </c>
      <c r="G57" s="41">
        <v>18</v>
      </c>
      <c r="H57" s="40">
        <v>3</v>
      </c>
      <c r="I57" s="40">
        <v>3</v>
      </c>
      <c r="J57" s="40"/>
      <c r="K57" s="40">
        <v>1</v>
      </c>
      <c r="L57" s="40"/>
      <c r="M57" s="40"/>
      <c r="N57" s="40"/>
      <c r="O57" s="40"/>
      <c r="P57" s="30">
        <f t="shared" si="13"/>
        <v>900</v>
      </c>
      <c r="Q57" s="21"/>
      <c r="R57" s="18"/>
      <c r="S57" s="18"/>
      <c r="T57" s="18"/>
      <c r="U57" s="18"/>
      <c r="V57" s="77"/>
      <c r="W57" s="77"/>
      <c r="X57" s="77"/>
      <c r="Y57" s="77"/>
      <c r="Z57" s="77"/>
      <c r="AA57" s="77"/>
      <c r="AB57" s="77"/>
      <c r="AC57" s="77"/>
      <c r="AD57" s="63"/>
    </row>
    <row r="58" spans="2:30" ht="31.5" x14ac:dyDescent="0.25">
      <c r="B58" s="103">
        <v>16</v>
      </c>
      <c r="C58" s="84" t="s">
        <v>104</v>
      </c>
      <c r="D58" s="40">
        <v>72</v>
      </c>
      <c r="E58" s="29" t="s">
        <v>95</v>
      </c>
      <c r="F58" s="41">
        <f t="shared" si="14"/>
        <v>20</v>
      </c>
      <c r="G58" s="41">
        <v>20</v>
      </c>
      <c r="H58" s="40"/>
      <c r="I58" s="40"/>
      <c r="J58" s="40"/>
      <c r="K58" s="40"/>
      <c r="L58" s="40"/>
      <c r="M58" s="40"/>
      <c r="N58" s="40"/>
      <c r="O58" s="40"/>
      <c r="P58" s="30">
        <f t="shared" si="13"/>
        <v>1440</v>
      </c>
      <c r="Q58" s="21"/>
      <c r="R58" s="18"/>
      <c r="S58" s="18"/>
      <c r="T58" s="18"/>
      <c r="U58" s="18"/>
      <c r="V58" s="77"/>
      <c r="W58" s="77"/>
      <c r="X58" s="77"/>
      <c r="Y58" s="77"/>
      <c r="Z58" s="77"/>
      <c r="AA58" s="77"/>
      <c r="AB58" s="77"/>
      <c r="AC58" s="77"/>
      <c r="AD58" s="63"/>
    </row>
    <row r="59" spans="2:30" ht="31.5" x14ac:dyDescent="0.25">
      <c r="B59" s="103"/>
      <c r="C59" s="84"/>
      <c r="D59" s="40">
        <v>72</v>
      </c>
      <c r="E59" s="29" t="s">
        <v>96</v>
      </c>
      <c r="F59" s="41">
        <f t="shared" si="14"/>
        <v>20</v>
      </c>
      <c r="G59" s="41">
        <v>20</v>
      </c>
      <c r="H59" s="40"/>
      <c r="I59" s="40"/>
      <c r="J59" s="40"/>
      <c r="K59" s="40"/>
      <c r="L59" s="40"/>
      <c r="M59" s="40"/>
      <c r="N59" s="40"/>
      <c r="O59" s="40"/>
      <c r="P59" s="30">
        <f t="shared" si="13"/>
        <v>1440</v>
      </c>
      <c r="Q59" s="21"/>
      <c r="R59" s="18"/>
      <c r="S59" s="18"/>
      <c r="T59" s="18"/>
      <c r="U59" s="18"/>
      <c r="V59" s="77"/>
      <c r="W59" s="77"/>
      <c r="X59" s="77"/>
      <c r="Y59" s="77"/>
      <c r="Z59" s="77"/>
      <c r="AA59" s="77"/>
      <c r="AB59" s="77"/>
      <c r="AC59" s="77"/>
      <c r="AD59" s="63"/>
    </row>
    <row r="60" spans="2:30" ht="58.5" customHeight="1" x14ac:dyDescent="0.25">
      <c r="B60" s="72">
        <v>17</v>
      </c>
      <c r="C60" s="70" t="s">
        <v>31</v>
      </c>
      <c r="D60" s="40">
        <v>72</v>
      </c>
      <c r="E60" s="29" t="s">
        <v>77</v>
      </c>
      <c r="F60" s="41">
        <f t="shared" si="14"/>
        <v>30</v>
      </c>
      <c r="G60" s="41">
        <v>26</v>
      </c>
      <c r="H60" s="40"/>
      <c r="I60" s="40"/>
      <c r="J60" s="40">
        <v>4</v>
      </c>
      <c r="K60" s="40"/>
      <c r="L60" s="40"/>
      <c r="M60" s="40"/>
      <c r="N60" s="40"/>
      <c r="O60" s="40"/>
      <c r="P60" s="30">
        <f t="shared" si="13"/>
        <v>2160</v>
      </c>
      <c r="Q60" s="21"/>
      <c r="R60" s="18"/>
      <c r="S60" s="18"/>
      <c r="T60" s="18"/>
      <c r="U60" s="18"/>
      <c r="V60" s="77"/>
      <c r="W60" s="77"/>
      <c r="X60" s="77"/>
      <c r="Y60" s="77"/>
      <c r="Z60" s="77"/>
      <c r="AA60" s="77"/>
      <c r="AB60" s="77"/>
      <c r="AC60" s="77"/>
      <c r="AD60" s="63"/>
    </row>
    <row r="61" spans="2:30" ht="18.75" x14ac:dyDescent="0.25">
      <c r="B61" s="103">
        <v>18</v>
      </c>
      <c r="C61" s="107" t="s">
        <v>27</v>
      </c>
      <c r="D61" s="41">
        <v>28</v>
      </c>
      <c r="E61" s="29" t="s">
        <v>78</v>
      </c>
      <c r="F61" s="41">
        <f t="shared" si="14"/>
        <v>30</v>
      </c>
      <c r="G61" s="41">
        <v>30</v>
      </c>
      <c r="H61" s="41"/>
      <c r="I61" s="41"/>
      <c r="J61" s="41"/>
      <c r="K61" s="41"/>
      <c r="L61" s="41"/>
      <c r="M61" s="41"/>
      <c r="N61" s="41"/>
      <c r="O61" s="41"/>
      <c r="P61" s="30">
        <f t="shared" si="13"/>
        <v>840</v>
      </c>
      <c r="Q61" s="21"/>
      <c r="R61" s="18"/>
      <c r="S61" s="18"/>
      <c r="T61" s="18"/>
      <c r="U61" s="18"/>
      <c r="V61" s="77"/>
      <c r="W61" s="77"/>
      <c r="X61" s="77"/>
      <c r="Y61" s="77"/>
      <c r="Z61" s="77"/>
      <c r="AA61" s="77"/>
      <c r="AB61" s="77"/>
      <c r="AC61" s="77"/>
      <c r="AD61" s="63"/>
    </row>
    <row r="62" spans="2:30" ht="18.75" x14ac:dyDescent="0.25">
      <c r="B62" s="103"/>
      <c r="C62" s="107"/>
      <c r="D62" s="41">
        <v>28</v>
      </c>
      <c r="E62" s="29" t="s">
        <v>79</v>
      </c>
      <c r="F62" s="41">
        <f t="shared" si="14"/>
        <v>30</v>
      </c>
      <c r="G62" s="41">
        <v>30</v>
      </c>
      <c r="H62" s="41"/>
      <c r="I62" s="41"/>
      <c r="J62" s="41"/>
      <c r="K62" s="41"/>
      <c r="L62" s="41"/>
      <c r="M62" s="41"/>
      <c r="N62" s="41"/>
      <c r="O62" s="41"/>
      <c r="P62" s="30">
        <f t="shared" si="13"/>
        <v>840</v>
      </c>
      <c r="Q62" s="21"/>
      <c r="R62" s="18"/>
      <c r="S62" s="18"/>
      <c r="T62" s="18"/>
      <c r="U62" s="18"/>
      <c r="V62" s="77"/>
      <c r="W62" s="77"/>
      <c r="X62" s="77"/>
      <c r="Y62" s="77"/>
      <c r="Z62" s="77"/>
      <c r="AA62" s="77"/>
      <c r="AB62" s="77"/>
      <c r="AC62" s="77"/>
      <c r="AD62" s="63"/>
    </row>
    <row r="63" spans="2:30" ht="18.75" x14ac:dyDescent="0.25">
      <c r="B63" s="103"/>
      <c r="C63" s="107"/>
      <c r="D63" s="41">
        <v>28</v>
      </c>
      <c r="E63" s="29" t="s">
        <v>80</v>
      </c>
      <c r="F63" s="41">
        <f t="shared" si="14"/>
        <v>30</v>
      </c>
      <c r="G63" s="41">
        <v>30</v>
      </c>
      <c r="H63" s="41"/>
      <c r="I63" s="41"/>
      <c r="J63" s="41"/>
      <c r="K63" s="41"/>
      <c r="L63" s="41"/>
      <c r="M63" s="41"/>
      <c r="N63" s="41"/>
      <c r="O63" s="41"/>
      <c r="P63" s="30">
        <f t="shared" si="13"/>
        <v>840</v>
      </c>
      <c r="Q63" s="21"/>
      <c r="R63" s="18"/>
      <c r="S63" s="18"/>
      <c r="T63" s="18"/>
      <c r="U63" s="18"/>
      <c r="V63" s="77"/>
      <c r="W63" s="77"/>
      <c r="X63" s="77"/>
      <c r="Y63" s="77"/>
      <c r="Z63" s="77"/>
      <c r="AA63" s="77"/>
      <c r="AB63" s="77"/>
      <c r="AC63" s="77"/>
      <c r="AD63" s="63"/>
    </row>
    <row r="64" spans="2:30" ht="18.75" x14ac:dyDescent="0.25">
      <c r="B64" s="103">
        <v>19</v>
      </c>
      <c r="C64" s="107" t="s">
        <v>105</v>
      </c>
      <c r="D64" s="41">
        <v>30</v>
      </c>
      <c r="E64" s="29" t="s">
        <v>81</v>
      </c>
      <c r="F64" s="41">
        <f t="shared" si="14"/>
        <v>30</v>
      </c>
      <c r="G64" s="41">
        <v>30</v>
      </c>
      <c r="H64" s="41"/>
      <c r="I64" s="41"/>
      <c r="J64" s="41"/>
      <c r="K64" s="41"/>
      <c r="L64" s="41"/>
      <c r="M64" s="41"/>
      <c r="N64" s="41"/>
      <c r="O64" s="41"/>
      <c r="P64" s="30">
        <f t="shared" si="13"/>
        <v>900</v>
      </c>
      <c r="Q64" s="21"/>
      <c r="R64" s="18"/>
      <c r="S64" s="18"/>
      <c r="T64" s="18"/>
      <c r="U64" s="18"/>
      <c r="V64" s="77"/>
      <c r="W64" s="77"/>
      <c r="X64" s="77"/>
      <c r="Y64" s="77"/>
      <c r="Z64" s="77"/>
      <c r="AA64" s="77"/>
      <c r="AB64" s="77"/>
      <c r="AC64" s="77"/>
      <c r="AD64" s="63"/>
    </row>
    <row r="65" spans="2:30" ht="18.75" x14ac:dyDescent="0.25">
      <c r="B65" s="103"/>
      <c r="C65" s="107"/>
      <c r="D65" s="41">
        <v>30</v>
      </c>
      <c r="E65" s="29" t="s">
        <v>82</v>
      </c>
      <c r="F65" s="41">
        <f t="shared" si="14"/>
        <v>30</v>
      </c>
      <c r="G65" s="41">
        <v>30</v>
      </c>
      <c r="H65" s="41"/>
      <c r="I65" s="41"/>
      <c r="J65" s="41"/>
      <c r="K65" s="41"/>
      <c r="L65" s="41"/>
      <c r="M65" s="41"/>
      <c r="N65" s="41"/>
      <c r="O65" s="41"/>
      <c r="P65" s="30">
        <f t="shared" si="13"/>
        <v>900</v>
      </c>
      <c r="Q65" s="21"/>
      <c r="R65" s="18"/>
      <c r="S65" s="18"/>
      <c r="T65" s="18"/>
      <c r="U65" s="18"/>
      <c r="V65" s="77"/>
      <c r="W65" s="77"/>
      <c r="X65" s="77"/>
      <c r="Y65" s="77"/>
      <c r="Z65" s="77"/>
      <c r="AA65" s="77"/>
      <c r="AB65" s="77"/>
      <c r="AC65" s="77"/>
      <c r="AD65" s="63"/>
    </row>
    <row r="66" spans="2:30" ht="18.75" x14ac:dyDescent="0.25">
      <c r="B66" s="103"/>
      <c r="C66" s="107"/>
      <c r="D66" s="41">
        <v>30</v>
      </c>
      <c r="E66" s="29" t="s">
        <v>83</v>
      </c>
      <c r="F66" s="41">
        <f t="shared" si="14"/>
        <v>30</v>
      </c>
      <c r="G66" s="41">
        <v>30</v>
      </c>
      <c r="H66" s="41"/>
      <c r="I66" s="41"/>
      <c r="J66" s="41"/>
      <c r="K66" s="41"/>
      <c r="L66" s="41"/>
      <c r="M66" s="41"/>
      <c r="N66" s="41"/>
      <c r="O66" s="41"/>
      <c r="P66" s="30">
        <f t="shared" si="13"/>
        <v>900</v>
      </c>
      <c r="Q66" s="21"/>
      <c r="R66" s="18"/>
      <c r="S66" s="18"/>
      <c r="T66" s="18"/>
      <c r="U66" s="18"/>
      <c r="V66" s="77"/>
      <c r="W66" s="77"/>
      <c r="X66" s="77"/>
      <c r="Y66" s="77"/>
      <c r="Z66" s="77"/>
      <c r="AA66" s="77"/>
      <c r="AB66" s="77"/>
      <c r="AC66" s="77"/>
      <c r="AD66" s="63"/>
    </row>
    <row r="67" spans="2:30" ht="38.25" thickBot="1" x14ac:dyDescent="0.3">
      <c r="B67" s="74">
        <v>20</v>
      </c>
      <c r="C67" s="71" t="s">
        <v>28</v>
      </c>
      <c r="D67" s="42">
        <v>72</v>
      </c>
      <c r="E67" s="13" t="s">
        <v>84</v>
      </c>
      <c r="F67" s="46">
        <f t="shared" si="14"/>
        <v>30</v>
      </c>
      <c r="G67" s="46"/>
      <c r="H67" s="42"/>
      <c r="I67" s="42"/>
      <c r="J67" s="42"/>
      <c r="K67" s="42">
        <v>12</v>
      </c>
      <c r="L67" s="42"/>
      <c r="M67" s="42">
        <v>7</v>
      </c>
      <c r="N67" s="42">
        <v>11</v>
      </c>
      <c r="O67" s="42"/>
      <c r="P67" s="48">
        <f t="shared" si="13"/>
        <v>2160</v>
      </c>
      <c r="Q67" s="21"/>
      <c r="R67" s="18"/>
      <c r="S67" s="18"/>
      <c r="T67" s="18"/>
      <c r="U67" s="18"/>
      <c r="V67" s="77"/>
      <c r="W67" s="77"/>
      <c r="X67" s="77"/>
      <c r="Y67" s="77"/>
      <c r="Z67" s="77"/>
      <c r="AA67" s="77"/>
      <c r="AB67" s="77"/>
      <c r="AC67" s="77"/>
      <c r="AD67" s="63"/>
    </row>
    <row r="68" spans="2:30" ht="19.5" thickBot="1" x14ac:dyDescent="0.35">
      <c r="B68" s="108" t="s">
        <v>15</v>
      </c>
      <c r="C68" s="109"/>
      <c r="D68" s="109"/>
      <c r="E68" s="109"/>
      <c r="F68" s="52">
        <f t="shared" ref="F68:P68" si="15">SUM(F53:F67)</f>
        <v>403</v>
      </c>
      <c r="G68" s="52">
        <f t="shared" si="15"/>
        <v>336</v>
      </c>
      <c r="H68" s="53">
        <f t="shared" si="15"/>
        <v>10</v>
      </c>
      <c r="I68" s="53">
        <f t="shared" si="15"/>
        <v>6</v>
      </c>
      <c r="J68" s="53">
        <f t="shared" si="15"/>
        <v>13</v>
      </c>
      <c r="K68" s="53">
        <f t="shared" si="15"/>
        <v>19</v>
      </c>
      <c r="L68" s="53">
        <f t="shared" si="15"/>
        <v>0</v>
      </c>
      <c r="M68" s="53">
        <f t="shared" si="15"/>
        <v>8</v>
      </c>
      <c r="N68" s="53">
        <f t="shared" si="15"/>
        <v>11</v>
      </c>
      <c r="O68" s="53">
        <f t="shared" si="15"/>
        <v>0</v>
      </c>
      <c r="P68" s="54">
        <f t="shared" si="15"/>
        <v>16848</v>
      </c>
      <c r="Q68" s="56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66"/>
    </row>
    <row r="69" spans="2:30" ht="19.5" thickBot="1" x14ac:dyDescent="0.35">
      <c r="B69" s="108" t="s">
        <v>20</v>
      </c>
      <c r="C69" s="109"/>
      <c r="D69" s="109"/>
      <c r="E69" s="109"/>
      <c r="F69" s="57">
        <f t="shared" ref="F69:P69" si="16">SUM(F24+F32+F46+F51+F68)</f>
        <v>1509</v>
      </c>
      <c r="G69" s="57">
        <f t="shared" si="16"/>
        <v>1204</v>
      </c>
      <c r="H69" s="58">
        <f t="shared" si="16"/>
        <v>85</v>
      </c>
      <c r="I69" s="58">
        <f t="shared" si="16"/>
        <v>46</v>
      </c>
      <c r="J69" s="58">
        <f t="shared" si="16"/>
        <v>88</v>
      </c>
      <c r="K69" s="58">
        <f t="shared" si="16"/>
        <v>39</v>
      </c>
      <c r="L69" s="58">
        <f t="shared" si="16"/>
        <v>0</v>
      </c>
      <c r="M69" s="58">
        <f t="shared" si="16"/>
        <v>10</v>
      </c>
      <c r="N69" s="58">
        <f t="shared" si="16"/>
        <v>35</v>
      </c>
      <c r="O69" s="58">
        <f t="shared" si="16"/>
        <v>2</v>
      </c>
      <c r="P69" s="59">
        <f t="shared" si="16"/>
        <v>177646</v>
      </c>
      <c r="Q69" s="67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9"/>
    </row>
    <row r="70" spans="2:30" hidden="1" x14ac:dyDescent="0.25"/>
    <row r="71" spans="2:30" ht="23.25" hidden="1" x14ac:dyDescent="0.35">
      <c r="C71" s="11"/>
      <c r="F71" s="10"/>
      <c r="G71" s="10"/>
      <c r="P71" s="10"/>
      <c r="Q71" s="10"/>
      <c r="R71" s="10"/>
      <c r="S71" s="10"/>
      <c r="T71" s="10"/>
      <c r="U71" s="10"/>
      <c r="V71" s="12"/>
      <c r="W71" s="10"/>
      <c r="X71" s="10"/>
      <c r="Y71" s="10"/>
      <c r="Z71" s="10"/>
      <c r="AA71" s="10"/>
      <c r="AB71" s="10"/>
      <c r="AC71" s="10"/>
      <c r="AD71" s="10"/>
    </row>
  </sheetData>
  <mergeCells count="45">
    <mergeCell ref="C29:C31"/>
    <mergeCell ref="B68:E68"/>
    <mergeCell ref="B69:E69"/>
    <mergeCell ref="B48:B49"/>
    <mergeCell ref="C48:C49"/>
    <mergeCell ref="C53:C57"/>
    <mergeCell ref="C61:C63"/>
    <mergeCell ref="C64:C66"/>
    <mergeCell ref="C58:C59"/>
    <mergeCell ref="B53:B57"/>
    <mergeCell ref="B61:B63"/>
    <mergeCell ref="B64:B66"/>
    <mergeCell ref="B58:B59"/>
    <mergeCell ref="B52:AD52"/>
    <mergeCell ref="B2:P2"/>
    <mergeCell ref="K1:P1"/>
    <mergeCell ref="B32:E32"/>
    <mergeCell ref="B46:E46"/>
    <mergeCell ref="B51:E51"/>
    <mergeCell ref="B34:B36"/>
    <mergeCell ref="B37:B45"/>
    <mergeCell ref="C26:C27"/>
    <mergeCell ref="B26:B27"/>
    <mergeCell ref="C14:C17"/>
    <mergeCell ref="B14:B17"/>
    <mergeCell ref="B33:AD33"/>
    <mergeCell ref="B47:AD47"/>
    <mergeCell ref="C37:C45"/>
    <mergeCell ref="C34:C36"/>
    <mergeCell ref="B29:B31"/>
    <mergeCell ref="B3:P3"/>
    <mergeCell ref="B4:B5"/>
    <mergeCell ref="C4:C5"/>
    <mergeCell ref="D4:D5"/>
    <mergeCell ref="E4:E5"/>
    <mergeCell ref="F4:F5"/>
    <mergeCell ref="G4:O4"/>
    <mergeCell ref="P4:P5"/>
    <mergeCell ref="B25:AD25"/>
    <mergeCell ref="B24:E24"/>
    <mergeCell ref="C22:C23"/>
    <mergeCell ref="B22:B23"/>
    <mergeCell ref="B7:AD7"/>
    <mergeCell ref="C8:C13"/>
    <mergeCell ref="B8:B13"/>
  </mergeCells>
  <pageMargins left="0.31496062992125984" right="0.31496062992125984" top="0.35433070866141736" bottom="0.35433070866141736" header="0" footer="0"/>
  <pageSetup paperSize="9" scale="66" fitToHeight="0" orientation="landscape" r:id="rId1"/>
  <headerFooter differentFirst="1">
    <oddHeader>&amp;C&amp;P</oddHeader>
  </headerFooter>
  <rowBreaks count="1" manualBreakCount="1">
    <brk id="5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комплектования</vt:lpstr>
      <vt:lpstr>'План комплектования'!Заголовки_для_печати</vt:lpstr>
      <vt:lpstr>'План комплектования'!Область_печати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2024-01-17T05:09:45Z</dcterms:modified>
</cp:coreProperties>
</file>